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<sst xmlns="http://schemas.openxmlformats.org/spreadsheetml/2006/main" count="154" uniqueCount="97">
  <si>
    <t xml:space="preserve">zał. nr .1.6</t>
  </si>
  <si>
    <t xml:space="preserve">Kosztorys ofertowy nr 6</t>
  </si>
  <si>
    <t xml:space="preserve">Przebudowa ul. Paderewskiego we Wrześni wraz z remontem wiaduktu w ramach Rządowego Funduszu Rozwoju Dróg</t>
  </si>
  <si>
    <t xml:space="preserve">Remont schodów ogólnodostępnych B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</si>
  <si>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</si>
  <si>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</si>
  <si>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</si>
  <si>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</si>
  <si>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</si>
  <si>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</si>
  <si>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</si>
  <si>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D-M.00.00.00</t>
  </si>
  <si>
    <t xml:space="preserve">WYMAGANIA OGÓLNE</t>
  </si>
  <si>
    <t xml:space="preserve">Wymagania ogólne</t>
  </si>
  <si>
    <t xml:space="preserve">Spełnienie przez Wykonawcę robót Wymagań Ogólnych</t>
  </si>
  <si>
    <t xml:space="preserve">kpl</t>
  </si>
  <si>
    <t xml:space="preserve">ROBOTY  PRZYGOTOWAWCZE</t>
  </si>
  <si>
    <t xml:space="preserve">D.01.02.03</t>
  </si>
  <si>
    <t xml:space="preserve">Roboty rozbiórkowe</t>
  </si>
  <si>
    <t xml:space="preserve">Demontaż elementów stalowych balustrad mostowych</t>
  </si>
  <si>
    <t xml:space="preserve">t</t>
  </si>
  <si>
    <t xml:space="preserve">Transport elementów mostowych stalowych</t>
  </si>
  <si>
    <t xml:space="preserve">Rozbiórka mechaniczna schodów ogólnodostępnych</t>
  </si>
  <si>
    <t xml:space="preserve">m3</t>
  </si>
  <si>
    <t xml:space="preserve">Załadowanie i wywiezienie gruzu transportem samochodowym przy załadunku i wyładunku mechanicznym</t>
  </si>
  <si>
    <t xml:space="preserve">M-11.00.00</t>
  </si>
  <si>
    <t xml:space="preserve">FUNDAMENTOWANIE</t>
  </si>
  <si>
    <t xml:space="preserve">M-11.01.01</t>
  </si>
  <si>
    <t xml:space="preserve">Wykopy pod ławy wraz z umocnieniem</t>
  </si>
  <si>
    <t xml:space="preserve">Roboty ziemne wykonywane koparkami z transportem urobku samochodami samowyładowczymi: grunt kat. III - wykop (90%)</t>
  </si>
  <si>
    <t xml:space="preserve">Roboty ziemne ręczne z transportem urobku samochodami samowyładowczymim: grunt kat. III - wykop (10%)</t>
  </si>
  <si>
    <t xml:space="preserve">M-11.01.04</t>
  </si>
  <si>
    <t xml:space="preserve">Zasypanie wykopów wraz z zagęszczeniem i wykonanie nasypów przy obiektach</t>
  </si>
  <si>
    <t xml:space="preserve">Ręczne formowanie nasypów z ziemi dowożonej samochodami samowyładowczymi: grunt kat. III-IV</t>
  </si>
  <si>
    <t xml:space="preserve">Zagęszczenie uprzednio rozplantowanego warstwami gruntu w nasypie zagęszczarkami, w gruncie sypkim, kategorii : I-III</t>
  </si>
  <si>
    <t xml:space="preserve">M-12.00.00</t>
  </si>
  <si>
    <t xml:space="preserve">ZBROJENIE</t>
  </si>
  <si>
    <t xml:space="preserve">M-12.01.02</t>
  </si>
  <si>
    <t xml:space="preserve">Zbrojenie betonu stalą klasy A-III - podpory schodów</t>
  </si>
  <si>
    <t xml:space="preserve">Przygotowanie zbrojenia podpór schodów, przy średnicy prętów: 12-16 mm</t>
  </si>
  <si>
    <t xml:space="preserve">Montaż zbrojenia podpór schodów, przy średnicy prętów: 12-16 mm</t>
  </si>
  <si>
    <t xml:space="preserve">Wiercenie otworów o średnicy 18 mm wraz z wklejeniem łączników średnicy 16 mm</t>
  </si>
  <si>
    <t xml:space="preserve">szt</t>
  </si>
  <si>
    <t xml:space="preserve">Zbrojenie betonu stalą klasy A-III - ustrój nośny schodów</t>
  </si>
  <si>
    <t xml:space="preserve">Przygotowanie zbrojenia ustroju nośnego schodów, przy średnicy prętów: 12-16 mm</t>
  </si>
  <si>
    <t xml:space="preserve">Montaż zbrojenia ustroju nośnego schodów, przy średnicy prętów: 12-16 mm</t>
  </si>
  <si>
    <t xml:space="preserve">M-13.00.00</t>
  </si>
  <si>
    <t xml:space="preserve">BETON</t>
  </si>
  <si>
    <t xml:space="preserve">M-13.01.04</t>
  </si>
  <si>
    <t xml:space="preserve">Beton podpór klasy B30 w elementach o grubości &gt; 60 cm</t>
  </si>
  <si>
    <t xml:space="preserve">Betonowanie betonem B30 (C25/30) podpór schodów</t>
  </si>
  <si>
    <t xml:space="preserve">Podpory mostowe i ściany oporowe betonowe i żelbetowe - deskowanie podpór schodów</t>
  </si>
  <si>
    <t xml:space="preserve">m2</t>
  </si>
  <si>
    <t xml:space="preserve">M-13.01.05</t>
  </si>
  <si>
    <t xml:space="preserve">Beton ustroju nośnego klasy B30 w elementach o grubości &lt; 60 cm</t>
  </si>
  <si>
    <t xml:space="preserve">Betonowanie betonem B30 (C25/30) płyt pełnych i belek nadłożyskowych ustroju nośnego schodów</t>
  </si>
  <si>
    <t xml:space="preserve">Ustroje niosące mostów żelbetowych i sprężonych - deskowanie ustroju nośnego schodów</t>
  </si>
  <si>
    <t xml:space="preserve">Montaż i demontaż rusztowań</t>
  </si>
  <si>
    <t xml:space="preserve">M-13.02.02</t>
  </si>
  <si>
    <t xml:space="preserve">Beton klasy poniżej B25 bez deskowania</t>
  </si>
  <si>
    <t xml:space="preserve">Betonowanie betonem B15 (C12/15) </t>
  </si>
  <si>
    <t xml:space="preserve">M-13.03.05</t>
  </si>
  <si>
    <t xml:space="preserve">Gzyms z polimerobetonu</t>
  </si>
  <si>
    <t xml:space="preserve">Montaż gzymsów prefabrykowanych z polimerobetonu H=50 cm z wykonaniem uszczelnień</t>
  </si>
  <si>
    <t xml:space="preserve">m</t>
  </si>
  <si>
    <t xml:space="preserve">M-15.00.00</t>
  </si>
  <si>
    <t xml:space="preserve">IZOLACJA</t>
  </si>
  <si>
    <t xml:space="preserve">M-15.01.01</t>
  </si>
  <si>
    <t xml:space="preserve">Izolacja bitumiczna wykonywana na zimno</t>
  </si>
  <si>
    <t xml:space="preserve">Wykonanie na obiektach mostowych izolacji przeciwwilgociowych powłokowych bitumicznych na zimno z roztworu asfaltowego</t>
  </si>
  <si>
    <t xml:space="preserve">M-15.03.01</t>
  </si>
  <si>
    <t xml:space="preserve">Izolacjonawierzchnia na płycie pomostu</t>
  </si>
  <si>
    <t xml:space="preserve">Wykonanie nawierzchni na chodnikach gr. 5 mm, na bazie żywic syntetycznych wraz z zagruntowaniem podłoża </t>
  </si>
  <si>
    <t xml:space="preserve">M-18.00.00</t>
  </si>
  <si>
    <t xml:space="preserve">URZĄDZENIA  DYLATACYJNE</t>
  </si>
  <si>
    <t xml:space="preserve">M-18.01.02</t>
  </si>
  <si>
    <t xml:space="preserve">Modułowe urządzenie dylatacyjne </t>
  </si>
  <si>
    <t xml:space="preserve">Ułożenie dylatacji mostowej modułowej o przesuwie do 40 mm z systemową blachą osłonową- schody</t>
  </si>
  <si>
    <t xml:space="preserve">M-19.00.00</t>
  </si>
  <si>
    <t xml:space="preserve">ELEMENTY  ZABEZPIECZAJĄCE</t>
  </si>
  <si>
    <t xml:space="preserve">M-19.01.04</t>
  </si>
  <si>
    <t xml:space="preserve">Balustrady i rampy dla rowerów na obiektach mostowych</t>
  </si>
  <si>
    <t xml:space="preserve">Montaż balustrad mostowych stalowych na obiekcie moduł 1,0m (kotwione do kapy chodnikowej lub biegu schodów)</t>
  </si>
  <si>
    <t xml:space="preserve">Montaż pochylni stalowej dla rowerów na schodach ogólnodostępnych</t>
  </si>
  <si>
    <t xml:space="preserve">M-20.00.00</t>
  </si>
  <si>
    <t xml:space="preserve">INNE  ROBOTY MOSTOWE</t>
  </si>
  <si>
    <t xml:space="preserve">M-20.01.10</t>
  </si>
  <si>
    <t xml:space="preserve">Powierzchniowe zabezpieczenie betonu</t>
  </si>
  <si>
    <t xml:space="preserve">Czyszczenie strumieniowo-ścierne powierzchni: pionowych, skośnych i cylindrycznych  </t>
  </si>
  <si>
    <t xml:space="preserve">Czyszczenie przez strumieniowanie wodne wysokociśnieniowe powierzchni pod malowanie</t>
  </si>
  <si>
    <t xml:space="preserve">Malowanie farba akrylową betonowych powierzchni </t>
  </si>
  <si>
    <t xml:space="preserve">M-20.01.16</t>
  </si>
  <si>
    <t xml:space="preserve">Powłoka antygraffiti</t>
  </si>
  <si>
    <t xml:space="preserve">Przygotowanie podłoża dla zabezpieczenia przed graffiti - oczyszczenie powierzchni gładkiej</t>
  </si>
  <si>
    <t xml:space="preserve">100 m2</t>
  </si>
  <si>
    <t xml:space="preserve">Wykonanie zabezpieczenia przed graffiti - agregatem malarskim niskociśnieniowym z napędem elektrycznym</t>
  </si>
  <si>
    <t xml:space="preserve">SUMA: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</si>
</sst>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.000"/>
    <numFmt numFmtId="167" formatCode="0.00"/>
    <numFmt numFmtId="168" formatCode="#,##0.00"/>
    <numFmt numFmtId="169" formatCode="_-* #,##0.00&quot; zł&quot;_-;\-* #,##0.00&quot; zł&quot;_-;_-* \-??&quot; zł&quot;_-;_-@_-"/>
    <numFmt numFmtId="170" formatCode="#,##0.00\ _z_ł;\-#,##0.00\ _z_ł"/>
  </numFmts>
  <fonts count="12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80000"/>
      <name val="Arial Narrow CE"/>
      <family val="2"/>
      <charset val="238"/>
    </font>
    <font>
      <sz val="11"/>
      <color rgb="FF080000"/>
      <name val="Arial Narrow CE"/>
      <family val="2"/>
      <charset val="238"/>
    </font>
    <font>
      <b val="true"/>
      <sz val="9"/>
      <color theme="1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80000"/>
      <name val="Arial Narrow CE"/>
      <family val="2"/>
      <charset val="238"/>
    </font>
    <font>
      <b val="true"/>
      <sz val="11"/>
      <color rgb="FF000000"/>
      <name val="Arial"/>
      <family val="2"/>
      <charset val="238"/>
    </font>
    <font>
      <b val="true"/>
      <sz val="9"/>
      <color rgb="FF080000"/>
      <name val="Arial"/>
      <family val="2"/>
      <charset val="1"/>
    </font>
    <font>
      <sz val="9"/>
      <color rgb="FF08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9FFFF"/>
        <bgColor rgb="FFCCFFFF"/>
      </patternFill>
    </fill>
    <fill>
      <patternFill patternType="solid">
        <fgColor rgb="FFDDDDDD"/>
        <bgColor rgb="FFCCFFCC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2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2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3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3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3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2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3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0" fillId="3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10" fillId="4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51" colorId="64" zoomScale="100" zoomScaleNormal="100" zoomScalePageLayoutView="100" workbookViewId="0">
      <selection pane="topLeft" activeCell="G68" activeCellId="0" sqref="G68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7.09"/>
    <col collapsed="false" customWidth="true" hidden="false" outlineLevel="0" max="2" min="2" style="1" width="15.71"/>
    <col collapsed="false" customWidth="true" hidden="false" outlineLevel="0" max="3" min="3" style="1" width="68.85"/>
    <col collapsed="false" customWidth="true" hidden="false" outlineLevel="0" max="4" min="4" style="1" width="10.14"/>
    <col collapsed="false" customWidth="true" hidden="false" outlineLevel="0" max="5" min="5" style="1" width="6.71"/>
    <col collapsed="false" customWidth="true" hidden="false" outlineLevel="0" max="6" min="6" style="1" width="10.57"/>
    <col collapsed="false" customWidth="true" hidden="false" outlineLevel="0" max="7" min="7" style="1" width="13.91"/>
  </cols>
  <sheetData>
    <row r="1" customFormat="false" ht="24.75" hidden="false" customHeight="true" outlineLevel="0" collapsed="false">
      <c r="C1" s="2"/>
    </row>
    <row r="2" customFormat="false" ht="15" hidden="false" customHeight="true" outlineLevel="0" collapsed="false">
      <c r="B2" s="3"/>
      <c r="C2" s="4"/>
      <c r="G2" s="5" t="s">
        <v>0</v>
      </c>
    </row>
    <row r="3" customFormat="false" ht="15" hidden="false" customHeight="true" outlineLevel="0" collapsed="false">
      <c r="A3" s="6" t="s">
        <v>1</v>
      </c>
      <c r="B3" s="6"/>
      <c r="C3" s="6"/>
      <c r="D3" s="6"/>
      <c r="E3" s="6"/>
      <c r="F3" s="6"/>
      <c r="G3" s="6"/>
    </row>
    <row r="4" customFormat="false" ht="11.15" hidden="false" customHeight="true" outlineLevel="0" collapsed="false">
      <c r="B4" s="3"/>
      <c r="C4" s="7"/>
    </row>
    <row r="5" customFormat="false" ht="15" hidden="false" customHeight="true" outlineLevel="0" collapsed="false">
      <c r="A5" s="8" t="s">
        <v>2</v>
      </c>
      <c r="B5" s="8"/>
      <c r="C5" s="8"/>
      <c r="D5" s="8"/>
      <c r="E5" s="8"/>
      <c r="F5" s="8"/>
      <c r="G5" s="8"/>
    </row>
    <row r="6" customFormat="false" ht="10.4" hidden="false" customHeight="true" outlineLevel="0" collapsed="false">
      <c r="A6" s="8"/>
      <c r="B6" s="8"/>
      <c r="C6" s="8"/>
      <c r="D6" s="8"/>
      <c r="E6" s="8"/>
      <c r="F6" s="8"/>
      <c r="G6" s="8"/>
    </row>
    <row r="7" customFormat="false" ht="15" hidden="false" customHeight="true" outlineLevel="0" collapsed="false">
      <c r="A7" s="8" t="s">
        <v>3</v>
      </c>
      <c r="B7" s="8"/>
      <c r="C7" s="8"/>
      <c r="D7" s="8"/>
      <c r="E7" s="8"/>
      <c r="F7" s="8"/>
      <c r="G7" s="8"/>
    </row>
    <row r="8" customFormat="false" ht="15" hidden="false" customHeight="true" outlineLevel="0" collapsed="false"/>
    <row r="9" customFormat="false" ht="1.5" hidden="false" customHeight="true" outlineLevel="0" collapsed="false"/>
    <row r="10" customFormat="false" ht="20.65" hidden="false" customHeight="true" outlineLevel="0" collapsed="false">
      <c r="A10" s="9" t="s">
        <v>4</v>
      </c>
      <c r="B10" s="9" t="s">
        <v>5</v>
      </c>
      <c r="C10" s="9" t="s">
        <v>6</v>
      </c>
      <c r="D10" s="9" t="s">
        <v>7</v>
      </c>
      <c r="E10" s="9" t="s">
        <v>8</v>
      </c>
      <c r="F10" s="9" t="s">
        <v>9</v>
      </c>
      <c r="G10" s="9" t="s">
        <v>10</v>
      </c>
    </row>
    <row r="11" customFormat="false" ht="20.65" hidden="false" customHeight="true" outlineLevel="0" collapsed="false">
      <c r="A11" s="10"/>
      <c r="B11" s="11" t="s">
        <v>11</v>
      </c>
      <c r="C11" s="12" t="s">
        <v>12</v>
      </c>
      <c r="D11" s="13"/>
      <c r="E11" s="14"/>
      <c r="F11" s="15"/>
      <c r="G11" s="16" t="n">
        <f aca="false">G12</f>
        <v>0</v>
      </c>
    </row>
    <row r="12" customFormat="false" ht="20.65" hidden="false" customHeight="true" outlineLevel="0" collapsed="false">
      <c r="A12" s="17"/>
      <c r="B12" s="18" t="s">
        <v>11</v>
      </c>
      <c r="C12" s="19" t="s">
        <v>13</v>
      </c>
      <c r="D12" s="20"/>
      <c r="E12" s="21"/>
      <c r="F12" s="22"/>
      <c r="G12" s="23" t="n">
        <f aca="false">SUM(G13)</f>
        <v>0</v>
      </c>
    </row>
    <row r="13" customFormat="false" ht="20.65" hidden="false" customHeight="true" outlineLevel="0" collapsed="false">
      <c r="A13" s="24" t="n">
        <v>1</v>
      </c>
      <c r="B13" s="25" t="s">
        <v>11</v>
      </c>
      <c r="C13" s="26" t="s">
        <v>14</v>
      </c>
      <c r="D13" s="27" t="n">
        <v>1</v>
      </c>
      <c r="E13" s="25" t="s">
        <v>15</v>
      </c>
      <c r="F13" s="28"/>
      <c r="G13" s="29" t="n">
        <f aca="false">ROUND(D13*F13,2)</f>
        <v>0</v>
      </c>
    </row>
    <row r="14" customFormat="false" ht="20.65" hidden="false" customHeight="true" outlineLevel="0" collapsed="false">
      <c r="A14" s="10"/>
      <c r="B14" s="11"/>
      <c r="C14" s="12" t="s">
        <v>16</v>
      </c>
      <c r="D14" s="30"/>
      <c r="E14" s="31"/>
      <c r="F14" s="32"/>
      <c r="G14" s="33" t="n">
        <f aca="false">G15</f>
        <v>0</v>
      </c>
    </row>
    <row r="15" customFormat="false" ht="20.65" hidden="false" customHeight="true" outlineLevel="0" collapsed="false">
      <c r="A15" s="17"/>
      <c r="B15" s="18" t="s">
        <v>17</v>
      </c>
      <c r="C15" s="19" t="s">
        <v>18</v>
      </c>
      <c r="D15" s="34"/>
      <c r="E15" s="35"/>
      <c r="F15" s="36"/>
      <c r="G15" s="37" t="n">
        <f aca="false">SUM(G16:G19)</f>
        <v>0</v>
      </c>
    </row>
    <row r="16" customFormat="false" ht="20.65" hidden="false" customHeight="true" outlineLevel="0" collapsed="false">
      <c r="A16" s="24" t="n">
        <v>2</v>
      </c>
      <c r="B16" s="25" t="s">
        <v>17</v>
      </c>
      <c r="C16" s="26" t="s">
        <v>19</v>
      </c>
      <c r="D16" s="27" t="n">
        <v>2.1</v>
      </c>
      <c r="E16" s="25" t="s">
        <v>20</v>
      </c>
      <c r="F16" s="28"/>
      <c r="G16" s="29" t="n">
        <f aca="false">ROUND(D16*F16,2)</f>
        <v>0</v>
      </c>
    </row>
    <row r="17" customFormat="false" ht="20.65" hidden="false" customHeight="true" outlineLevel="0" collapsed="false">
      <c r="A17" s="24" t="n">
        <v>3</v>
      </c>
      <c r="B17" s="25" t="s">
        <v>17</v>
      </c>
      <c r="C17" s="26" t="s">
        <v>21</v>
      </c>
      <c r="D17" s="27" t="n">
        <v>2.1</v>
      </c>
      <c r="E17" s="25" t="s">
        <v>20</v>
      </c>
      <c r="F17" s="28"/>
      <c r="G17" s="29" t="n">
        <f aca="false">ROUND(D17*F17,2)</f>
        <v>0</v>
      </c>
    </row>
    <row r="18" customFormat="false" ht="20.65" hidden="false" customHeight="true" outlineLevel="0" collapsed="false">
      <c r="A18" s="24" t="n">
        <v>4</v>
      </c>
      <c r="B18" s="25" t="s">
        <v>17</v>
      </c>
      <c r="C18" s="26" t="s">
        <v>22</v>
      </c>
      <c r="D18" s="27" t="n">
        <v>31.5</v>
      </c>
      <c r="E18" s="25" t="s">
        <v>23</v>
      </c>
      <c r="F18" s="28"/>
      <c r="G18" s="29" t="n">
        <f aca="false">ROUND(D18*F18,2)</f>
        <v>0</v>
      </c>
    </row>
    <row r="19" customFormat="false" ht="28.35" hidden="false" customHeight="true" outlineLevel="0" collapsed="false">
      <c r="A19" s="24" t="n">
        <v>5</v>
      </c>
      <c r="B19" s="25" t="s">
        <v>17</v>
      </c>
      <c r="C19" s="26" t="s">
        <v>24</v>
      </c>
      <c r="D19" s="27" t="n">
        <v>31.5</v>
      </c>
      <c r="E19" s="25" t="s">
        <v>23</v>
      </c>
      <c r="F19" s="28"/>
      <c r="G19" s="29" t="n">
        <f aca="false">ROUND(D19*F19,2)</f>
        <v>0</v>
      </c>
    </row>
    <row r="20" customFormat="false" ht="20.65" hidden="false" customHeight="true" outlineLevel="0" collapsed="false">
      <c r="A20" s="10"/>
      <c r="B20" s="11" t="s">
        <v>25</v>
      </c>
      <c r="C20" s="12" t="s">
        <v>26</v>
      </c>
      <c r="D20" s="30"/>
      <c r="E20" s="31"/>
      <c r="F20" s="32"/>
      <c r="G20" s="33" t="n">
        <f aca="false">G21+G24</f>
        <v>0</v>
      </c>
    </row>
    <row r="21" customFormat="false" ht="20.65" hidden="false" customHeight="true" outlineLevel="0" collapsed="false">
      <c r="A21" s="17"/>
      <c r="B21" s="18" t="s">
        <v>27</v>
      </c>
      <c r="C21" s="19" t="s">
        <v>28</v>
      </c>
      <c r="D21" s="34"/>
      <c r="E21" s="35"/>
      <c r="F21" s="36"/>
      <c r="G21" s="37" t="n">
        <f aca="false">SUM(G22:G23)</f>
        <v>0</v>
      </c>
    </row>
    <row r="22" customFormat="false" ht="25.35" hidden="false" customHeight="true" outlineLevel="0" collapsed="false">
      <c r="A22" s="24" t="n">
        <v>6</v>
      </c>
      <c r="B22" s="25" t="s">
        <v>27</v>
      </c>
      <c r="C22" s="26" t="s">
        <v>29</v>
      </c>
      <c r="D22" s="27" t="n">
        <v>35</v>
      </c>
      <c r="E22" s="25" t="s">
        <v>23</v>
      </c>
      <c r="F22" s="28"/>
      <c r="G22" s="29" t="n">
        <f aca="false">ROUND(D22*F22,2)</f>
        <v>0</v>
      </c>
    </row>
    <row r="23" customFormat="false" ht="26.1" hidden="false" customHeight="true" outlineLevel="0" collapsed="false">
      <c r="A23" s="24" t="n">
        <v>7</v>
      </c>
      <c r="B23" s="25" t="s">
        <v>27</v>
      </c>
      <c r="C23" s="26" t="s">
        <v>30</v>
      </c>
      <c r="D23" s="27" t="n">
        <v>3.865</v>
      </c>
      <c r="E23" s="25" t="s">
        <v>23</v>
      </c>
      <c r="F23" s="28"/>
      <c r="G23" s="29" t="n">
        <f aca="false">ROUND(D23*F23,2)</f>
        <v>0</v>
      </c>
    </row>
    <row r="24" customFormat="false" ht="20.65" hidden="false" customHeight="true" outlineLevel="0" collapsed="false">
      <c r="A24" s="17"/>
      <c r="B24" s="18" t="s">
        <v>31</v>
      </c>
      <c r="C24" s="38" t="s">
        <v>32</v>
      </c>
      <c r="D24" s="39"/>
      <c r="E24" s="18"/>
      <c r="F24" s="40"/>
      <c r="G24" s="37" t="n">
        <f aca="false">SUM(G25:G26)</f>
        <v>0</v>
      </c>
    </row>
    <row r="25" customFormat="false" ht="23.1" hidden="false" customHeight="true" outlineLevel="0" collapsed="false">
      <c r="A25" s="24" t="n">
        <v>8</v>
      </c>
      <c r="B25" s="25" t="s">
        <v>31</v>
      </c>
      <c r="C25" s="26" t="s">
        <v>33</v>
      </c>
      <c r="D25" s="27" t="n">
        <v>39</v>
      </c>
      <c r="E25" s="25" t="s">
        <v>23</v>
      </c>
      <c r="F25" s="28"/>
      <c r="G25" s="29" t="n">
        <f aca="false">ROUND(D25*F25,2)</f>
        <v>0</v>
      </c>
    </row>
    <row r="26" customFormat="false" ht="26.1" hidden="false" customHeight="true" outlineLevel="0" collapsed="false">
      <c r="A26" s="24" t="n">
        <v>9</v>
      </c>
      <c r="B26" s="25" t="s">
        <v>31</v>
      </c>
      <c r="C26" s="26" t="s">
        <v>34</v>
      </c>
      <c r="D26" s="27" t="n">
        <v>39</v>
      </c>
      <c r="E26" s="25" t="s">
        <v>23</v>
      </c>
      <c r="F26" s="28"/>
      <c r="G26" s="29" t="n">
        <f aca="false">ROUND(D26*F26,2)</f>
        <v>0</v>
      </c>
    </row>
    <row r="27" customFormat="false" ht="20.65" hidden="false" customHeight="true" outlineLevel="0" collapsed="false">
      <c r="A27" s="10"/>
      <c r="B27" s="11" t="s">
        <v>35</v>
      </c>
      <c r="C27" s="12" t="s">
        <v>36</v>
      </c>
      <c r="D27" s="30"/>
      <c r="E27" s="31"/>
      <c r="F27" s="32"/>
      <c r="G27" s="33" t="n">
        <f aca="false">G28</f>
        <v>0</v>
      </c>
    </row>
    <row r="28" customFormat="false" ht="20.65" hidden="false" customHeight="true" outlineLevel="0" collapsed="false">
      <c r="A28" s="17"/>
      <c r="B28" s="18" t="s">
        <v>37</v>
      </c>
      <c r="C28" s="19" t="s">
        <v>38</v>
      </c>
      <c r="D28" s="34"/>
      <c r="E28" s="35"/>
      <c r="F28" s="36"/>
      <c r="G28" s="37" t="n">
        <f aca="false">SUM(G29:G34)</f>
        <v>0</v>
      </c>
    </row>
    <row r="29" customFormat="false" ht="20.65" hidden="false" customHeight="true" outlineLevel="0" collapsed="false">
      <c r="A29" s="24" t="n">
        <v>10</v>
      </c>
      <c r="B29" s="25" t="s">
        <v>37</v>
      </c>
      <c r="C29" s="26" t="s">
        <v>39</v>
      </c>
      <c r="D29" s="27" t="n">
        <v>2.018</v>
      </c>
      <c r="E29" s="25" t="s">
        <v>20</v>
      </c>
      <c r="F29" s="28"/>
      <c r="G29" s="29" t="n">
        <f aca="false">ROUND(D29*F29,2)</f>
        <v>0</v>
      </c>
    </row>
    <row r="30" customFormat="false" ht="20.65" hidden="false" customHeight="true" outlineLevel="0" collapsed="false">
      <c r="A30" s="24" t="n">
        <v>11</v>
      </c>
      <c r="B30" s="25" t="s">
        <v>37</v>
      </c>
      <c r="C30" s="26" t="s">
        <v>40</v>
      </c>
      <c r="D30" s="27" t="n">
        <v>2.018</v>
      </c>
      <c r="E30" s="25" t="s">
        <v>20</v>
      </c>
      <c r="F30" s="28"/>
      <c r="G30" s="29" t="n">
        <f aca="false">ROUND(D30*F30,2)</f>
        <v>0</v>
      </c>
    </row>
    <row r="31" customFormat="false" ht="20.65" hidden="false" customHeight="true" outlineLevel="0" collapsed="false">
      <c r="A31" s="24" t="n">
        <v>12</v>
      </c>
      <c r="B31" s="25" t="s">
        <v>37</v>
      </c>
      <c r="C31" s="26" t="s">
        <v>41</v>
      </c>
      <c r="D31" s="27" t="n">
        <v>344</v>
      </c>
      <c r="E31" s="25" t="s">
        <v>42</v>
      </c>
      <c r="F31" s="28"/>
      <c r="G31" s="29" t="n">
        <f aca="false">ROUND(D31*F31,2)</f>
        <v>0</v>
      </c>
    </row>
    <row r="32" customFormat="false" ht="20.65" hidden="false" customHeight="true" outlineLevel="0" collapsed="false">
      <c r="A32" s="41"/>
      <c r="B32" s="9" t="s">
        <v>37</v>
      </c>
      <c r="C32" s="42" t="s">
        <v>43</v>
      </c>
      <c r="D32" s="43"/>
      <c r="E32" s="44"/>
      <c r="F32" s="45"/>
      <c r="G32" s="29" t="n">
        <f aca="false">ROUND(D32*F32,2)</f>
        <v>0</v>
      </c>
    </row>
    <row r="33" customFormat="false" ht="20.65" hidden="false" customHeight="true" outlineLevel="0" collapsed="false">
      <c r="A33" s="24" t="n">
        <v>13</v>
      </c>
      <c r="B33" s="25" t="s">
        <v>37</v>
      </c>
      <c r="C33" s="26" t="s">
        <v>44</v>
      </c>
      <c r="D33" s="27" t="n">
        <v>4.269</v>
      </c>
      <c r="E33" s="25" t="s">
        <v>20</v>
      </c>
      <c r="F33" s="28"/>
      <c r="G33" s="29" t="n">
        <f aca="false">ROUND(D33*F33,2)</f>
        <v>0</v>
      </c>
    </row>
    <row r="34" customFormat="false" ht="20.65" hidden="false" customHeight="true" outlineLevel="0" collapsed="false">
      <c r="A34" s="24" t="n">
        <v>14</v>
      </c>
      <c r="B34" s="25" t="s">
        <v>37</v>
      </c>
      <c r="C34" s="26" t="s">
        <v>45</v>
      </c>
      <c r="D34" s="27" t="n">
        <v>4.269</v>
      </c>
      <c r="E34" s="25" t="s">
        <v>20</v>
      </c>
      <c r="F34" s="28"/>
      <c r="G34" s="29" t="n">
        <f aca="false">ROUND(D34*F34,2)</f>
        <v>0</v>
      </c>
    </row>
    <row r="35" customFormat="false" ht="20.65" hidden="false" customHeight="true" outlineLevel="0" collapsed="false">
      <c r="A35" s="10"/>
      <c r="B35" s="11" t="s">
        <v>46</v>
      </c>
      <c r="C35" s="12" t="s">
        <v>47</v>
      </c>
      <c r="D35" s="30"/>
      <c r="E35" s="31"/>
      <c r="F35" s="32"/>
      <c r="G35" s="33" t="n">
        <f aca="false">G36+G39+G43+G45</f>
        <v>0</v>
      </c>
    </row>
    <row r="36" customFormat="false" ht="20.65" hidden="false" customHeight="true" outlineLevel="0" collapsed="false">
      <c r="A36" s="17"/>
      <c r="B36" s="18" t="s">
        <v>48</v>
      </c>
      <c r="C36" s="19" t="s">
        <v>49</v>
      </c>
      <c r="D36" s="34"/>
      <c r="E36" s="35"/>
      <c r="F36" s="36"/>
      <c r="G36" s="37" t="n">
        <f aca="false">SUM(G37:G38)</f>
        <v>0</v>
      </c>
    </row>
    <row r="37" customFormat="false" ht="20.65" hidden="false" customHeight="true" outlineLevel="0" collapsed="false">
      <c r="A37" s="24" t="n">
        <v>15</v>
      </c>
      <c r="B37" s="25" t="s">
        <v>48</v>
      </c>
      <c r="C37" s="26" t="s">
        <v>50</v>
      </c>
      <c r="D37" s="27" t="n">
        <v>11.2</v>
      </c>
      <c r="E37" s="25" t="s">
        <v>23</v>
      </c>
      <c r="F37" s="28"/>
      <c r="G37" s="29" t="n">
        <f aca="false">ROUND(D37*F37,2)</f>
        <v>0</v>
      </c>
    </row>
    <row r="38" customFormat="false" ht="20.65" hidden="false" customHeight="true" outlineLevel="0" collapsed="false">
      <c r="A38" s="24" t="n">
        <v>16</v>
      </c>
      <c r="B38" s="25" t="s">
        <v>48</v>
      </c>
      <c r="C38" s="26" t="s">
        <v>51</v>
      </c>
      <c r="D38" s="27" t="n">
        <v>77</v>
      </c>
      <c r="E38" s="25" t="s">
        <v>52</v>
      </c>
      <c r="F38" s="28"/>
      <c r="G38" s="29" t="n">
        <f aca="false">ROUND(D38*F38,2)</f>
        <v>0</v>
      </c>
    </row>
    <row r="39" customFormat="false" ht="20.65" hidden="false" customHeight="true" outlineLevel="0" collapsed="false">
      <c r="A39" s="17"/>
      <c r="B39" s="18" t="s">
        <v>53</v>
      </c>
      <c r="C39" s="19" t="s">
        <v>54</v>
      </c>
      <c r="D39" s="34"/>
      <c r="E39" s="35"/>
      <c r="F39" s="36"/>
      <c r="G39" s="37" t="n">
        <f aca="false">SUM(G40:G42)</f>
        <v>0</v>
      </c>
    </row>
    <row r="40" customFormat="false" ht="20.65" hidden="false" customHeight="true" outlineLevel="0" collapsed="false">
      <c r="A40" s="24" t="n">
        <v>17</v>
      </c>
      <c r="B40" s="25" t="s">
        <v>53</v>
      </c>
      <c r="C40" s="26" t="s">
        <v>55</v>
      </c>
      <c r="D40" s="27" t="n">
        <v>19</v>
      </c>
      <c r="E40" s="25" t="s">
        <v>23</v>
      </c>
      <c r="F40" s="28"/>
      <c r="G40" s="29" t="n">
        <f aca="false">ROUND(D40*F40,2)</f>
        <v>0</v>
      </c>
    </row>
    <row r="41" customFormat="false" ht="20.65" hidden="false" customHeight="true" outlineLevel="0" collapsed="false">
      <c r="A41" s="24" t="n">
        <v>18</v>
      </c>
      <c r="B41" s="25" t="s">
        <v>53</v>
      </c>
      <c r="C41" s="26" t="s">
        <v>56</v>
      </c>
      <c r="D41" s="27" t="n">
        <v>90</v>
      </c>
      <c r="E41" s="25" t="s">
        <v>52</v>
      </c>
      <c r="F41" s="28"/>
      <c r="G41" s="29" t="n">
        <f aca="false">ROUND(D41*F41,2)</f>
        <v>0</v>
      </c>
    </row>
    <row r="42" customFormat="false" ht="20.65" hidden="false" customHeight="true" outlineLevel="0" collapsed="false">
      <c r="A42" s="24" t="n">
        <v>19</v>
      </c>
      <c r="B42" s="25" t="s">
        <v>53</v>
      </c>
      <c r="C42" s="26" t="s">
        <v>57</v>
      </c>
      <c r="D42" s="27" t="n">
        <v>1</v>
      </c>
      <c r="E42" s="25" t="s">
        <v>15</v>
      </c>
      <c r="F42" s="28"/>
      <c r="G42" s="29" t="n">
        <f aca="false">ROUND(D42*F42,2)</f>
        <v>0</v>
      </c>
    </row>
    <row r="43" customFormat="false" ht="20.65" hidden="false" customHeight="true" outlineLevel="0" collapsed="false">
      <c r="A43" s="17"/>
      <c r="B43" s="18" t="s">
        <v>58</v>
      </c>
      <c r="C43" s="19" t="s">
        <v>59</v>
      </c>
      <c r="D43" s="34"/>
      <c r="E43" s="35"/>
      <c r="F43" s="46"/>
      <c r="G43" s="37" t="n">
        <f aca="false">SUM(G44)</f>
        <v>0</v>
      </c>
    </row>
    <row r="44" customFormat="false" ht="20.65" hidden="false" customHeight="true" outlineLevel="0" collapsed="false">
      <c r="A44" s="24" t="n">
        <v>20</v>
      </c>
      <c r="B44" s="25" t="s">
        <v>58</v>
      </c>
      <c r="C44" s="26" t="s">
        <v>60</v>
      </c>
      <c r="D44" s="27" t="n">
        <v>0.5</v>
      </c>
      <c r="E44" s="25" t="s">
        <v>23</v>
      </c>
      <c r="F44" s="28"/>
      <c r="G44" s="29" t="n">
        <f aca="false">ROUND(D44*F44,2)</f>
        <v>0</v>
      </c>
    </row>
    <row r="45" customFormat="false" ht="20.65" hidden="false" customHeight="true" outlineLevel="0" collapsed="false">
      <c r="A45" s="17"/>
      <c r="B45" s="18" t="s">
        <v>61</v>
      </c>
      <c r="C45" s="19" t="s">
        <v>62</v>
      </c>
      <c r="D45" s="34"/>
      <c r="E45" s="35"/>
      <c r="F45" s="36"/>
      <c r="G45" s="37" t="n">
        <f aca="false">SUM(G46)</f>
        <v>0</v>
      </c>
    </row>
    <row r="46" customFormat="false" ht="20.65" hidden="false" customHeight="true" outlineLevel="0" collapsed="false">
      <c r="A46" s="24" t="n">
        <v>21</v>
      </c>
      <c r="B46" s="25" t="s">
        <v>61</v>
      </c>
      <c r="C46" s="26" t="s">
        <v>63</v>
      </c>
      <c r="D46" s="27" t="n">
        <v>42</v>
      </c>
      <c r="E46" s="25" t="s">
        <v>64</v>
      </c>
      <c r="F46" s="28"/>
      <c r="G46" s="29" t="n">
        <f aca="false">ROUND(D46*F46,2)</f>
        <v>0</v>
      </c>
    </row>
    <row r="47" customFormat="false" ht="20.65" hidden="false" customHeight="true" outlineLevel="0" collapsed="false">
      <c r="A47" s="10"/>
      <c r="B47" s="11" t="s">
        <v>65</v>
      </c>
      <c r="C47" s="12" t="s">
        <v>66</v>
      </c>
      <c r="D47" s="30"/>
      <c r="E47" s="31"/>
      <c r="F47" s="32"/>
      <c r="G47" s="33" t="n">
        <f aca="false">G48+G50</f>
        <v>0</v>
      </c>
    </row>
    <row r="48" customFormat="false" ht="20.65" hidden="false" customHeight="true" outlineLevel="0" collapsed="false">
      <c r="A48" s="17"/>
      <c r="B48" s="18" t="s">
        <v>67</v>
      </c>
      <c r="C48" s="19" t="s">
        <v>68</v>
      </c>
      <c r="D48" s="34"/>
      <c r="E48" s="35"/>
      <c r="F48" s="36"/>
      <c r="G48" s="37" t="n">
        <f aca="false">SUM(G49)</f>
        <v>0</v>
      </c>
    </row>
    <row r="49" customFormat="false" ht="24.6" hidden="false" customHeight="true" outlineLevel="0" collapsed="false">
      <c r="A49" s="24" t="n">
        <v>22</v>
      </c>
      <c r="B49" s="25" t="s">
        <v>67</v>
      </c>
      <c r="C49" s="26" t="s">
        <v>69</v>
      </c>
      <c r="D49" s="27" t="n">
        <v>21</v>
      </c>
      <c r="E49" s="25" t="s">
        <v>52</v>
      </c>
      <c r="F49" s="28"/>
      <c r="G49" s="29" t="n">
        <f aca="false">ROUND(D49*F49,2)</f>
        <v>0</v>
      </c>
    </row>
    <row r="50" customFormat="false" ht="22.35" hidden="false" customHeight="true" outlineLevel="0" collapsed="false">
      <c r="A50" s="17"/>
      <c r="B50" s="18" t="s">
        <v>70</v>
      </c>
      <c r="C50" s="19" t="s">
        <v>71</v>
      </c>
      <c r="D50" s="34"/>
      <c r="E50" s="35"/>
      <c r="F50" s="36"/>
      <c r="G50" s="37" t="n">
        <f aca="false">SUM(G51)</f>
        <v>0</v>
      </c>
    </row>
    <row r="51" customFormat="false" ht="27.6" hidden="false" customHeight="true" outlineLevel="0" collapsed="false">
      <c r="A51" s="24" t="n">
        <v>23</v>
      </c>
      <c r="B51" s="25" t="s">
        <v>70</v>
      </c>
      <c r="C51" s="26" t="s">
        <v>72</v>
      </c>
      <c r="D51" s="27" t="n">
        <v>51.145</v>
      </c>
      <c r="E51" s="25" t="s">
        <v>52</v>
      </c>
      <c r="F51" s="28"/>
      <c r="G51" s="29" t="n">
        <f aca="false">ROUND(D51*F51,2)</f>
        <v>0</v>
      </c>
    </row>
    <row r="52" customFormat="false" ht="20.65" hidden="false" customHeight="true" outlineLevel="0" collapsed="false">
      <c r="A52" s="10"/>
      <c r="B52" s="11" t="s">
        <v>73</v>
      </c>
      <c r="C52" s="12" t="s">
        <v>74</v>
      </c>
      <c r="D52" s="30"/>
      <c r="E52" s="31"/>
      <c r="F52" s="32"/>
      <c r="G52" s="33" t="n">
        <f aca="false">G53</f>
        <v>0</v>
      </c>
    </row>
    <row r="53" customFormat="false" ht="20.65" hidden="false" customHeight="true" outlineLevel="0" collapsed="false">
      <c r="A53" s="17"/>
      <c r="B53" s="18" t="s">
        <v>75</v>
      </c>
      <c r="C53" s="19" t="s">
        <v>76</v>
      </c>
      <c r="D53" s="34"/>
      <c r="E53" s="35"/>
      <c r="F53" s="36"/>
      <c r="G53" s="37" t="n">
        <f aca="false">SUM(G54)</f>
        <v>0</v>
      </c>
    </row>
    <row r="54" customFormat="false" ht="20.65" hidden="false" customHeight="true" outlineLevel="0" collapsed="false">
      <c r="A54" s="24" t="n">
        <v>24</v>
      </c>
      <c r="B54" s="25" t="s">
        <v>75</v>
      </c>
      <c r="C54" s="26" t="s">
        <v>77</v>
      </c>
      <c r="D54" s="27" t="n">
        <v>2.6</v>
      </c>
      <c r="E54" s="25" t="s">
        <v>64</v>
      </c>
      <c r="F54" s="28"/>
      <c r="G54" s="29" t="n">
        <f aca="false">ROUND(D54*F54,2)</f>
        <v>0</v>
      </c>
    </row>
    <row r="55" customFormat="false" ht="20.65" hidden="false" customHeight="true" outlineLevel="0" collapsed="false">
      <c r="A55" s="10"/>
      <c r="B55" s="11" t="s">
        <v>78</v>
      </c>
      <c r="C55" s="12" t="s">
        <v>79</v>
      </c>
      <c r="D55" s="30"/>
      <c r="E55" s="31"/>
      <c r="F55" s="32"/>
      <c r="G55" s="33" t="n">
        <f aca="false">G56</f>
        <v>0</v>
      </c>
    </row>
    <row r="56" customFormat="false" ht="20.65" hidden="false" customHeight="true" outlineLevel="0" collapsed="false">
      <c r="A56" s="17"/>
      <c r="B56" s="18" t="s">
        <v>80</v>
      </c>
      <c r="C56" s="19" t="s">
        <v>81</v>
      </c>
      <c r="D56" s="34"/>
      <c r="E56" s="35"/>
      <c r="F56" s="36"/>
      <c r="G56" s="37" t="n">
        <f aca="false">SUM(G57:G58)</f>
        <v>0</v>
      </c>
    </row>
    <row r="57" customFormat="false" ht="28.35" hidden="false" customHeight="true" outlineLevel="0" collapsed="false">
      <c r="A57" s="24" t="n">
        <v>25</v>
      </c>
      <c r="B57" s="25" t="s">
        <v>80</v>
      </c>
      <c r="C57" s="26" t="s">
        <v>82</v>
      </c>
      <c r="D57" s="27" t="n">
        <v>2.12</v>
      </c>
      <c r="E57" s="25" t="s">
        <v>20</v>
      </c>
      <c r="F57" s="28"/>
      <c r="G57" s="29" t="n">
        <f aca="false">ROUND(D57*F57,2)</f>
        <v>0</v>
      </c>
    </row>
    <row r="58" customFormat="false" ht="20.65" hidden="false" customHeight="true" outlineLevel="0" collapsed="false">
      <c r="A58" s="24" t="n">
        <v>26</v>
      </c>
      <c r="B58" s="25" t="s">
        <v>80</v>
      </c>
      <c r="C58" s="26" t="s">
        <v>83</v>
      </c>
      <c r="D58" s="27" t="n">
        <v>0.1</v>
      </c>
      <c r="E58" s="25" t="s">
        <v>20</v>
      </c>
      <c r="F58" s="28"/>
      <c r="G58" s="29" t="n">
        <f aca="false">ROUND(D58*F58,2)</f>
        <v>0</v>
      </c>
    </row>
    <row r="59" customFormat="false" ht="20.65" hidden="false" customHeight="true" outlineLevel="0" collapsed="false">
      <c r="A59" s="10"/>
      <c r="B59" s="11" t="s">
        <v>84</v>
      </c>
      <c r="C59" s="12" t="s">
        <v>85</v>
      </c>
      <c r="D59" s="30"/>
      <c r="E59" s="31"/>
      <c r="F59" s="32"/>
      <c r="G59" s="33" t="n">
        <f aca="false">G60+G64</f>
        <v>0</v>
      </c>
    </row>
    <row r="60" customFormat="false" ht="20.65" hidden="false" customHeight="true" outlineLevel="0" collapsed="false">
      <c r="A60" s="17"/>
      <c r="B60" s="18" t="s">
        <v>86</v>
      </c>
      <c r="C60" s="19" t="s">
        <v>87</v>
      </c>
      <c r="D60" s="34"/>
      <c r="E60" s="35"/>
      <c r="F60" s="36"/>
      <c r="G60" s="37" t="n">
        <f aca="false">SUM(G61:G63)</f>
        <v>0</v>
      </c>
    </row>
    <row r="61" customFormat="false" ht="20.65" hidden="false" customHeight="true" outlineLevel="0" collapsed="false">
      <c r="A61" s="24" t="n">
        <v>27</v>
      </c>
      <c r="B61" s="25" t="s">
        <v>86</v>
      </c>
      <c r="C61" s="26" t="s">
        <v>88</v>
      </c>
      <c r="D61" s="27" t="n">
        <v>65</v>
      </c>
      <c r="E61" s="25" t="s">
        <v>52</v>
      </c>
      <c r="F61" s="28"/>
      <c r="G61" s="29" t="n">
        <f aca="false">ROUND(D61*F61,2)</f>
        <v>0</v>
      </c>
    </row>
    <row r="62" customFormat="false" ht="20.65" hidden="false" customHeight="true" outlineLevel="0" collapsed="false">
      <c r="A62" s="24" t="n">
        <v>28</v>
      </c>
      <c r="B62" s="25" t="s">
        <v>86</v>
      </c>
      <c r="C62" s="26" t="s">
        <v>89</v>
      </c>
      <c r="D62" s="27" t="n">
        <v>116</v>
      </c>
      <c r="E62" s="25" t="s">
        <v>52</v>
      </c>
      <c r="F62" s="28"/>
      <c r="G62" s="29" t="n">
        <f aca="false">ROUND(D62*F62,2)</f>
        <v>0</v>
      </c>
    </row>
    <row r="63" customFormat="false" ht="20.65" hidden="false" customHeight="true" outlineLevel="0" collapsed="false">
      <c r="A63" s="24" t="n">
        <v>29</v>
      </c>
      <c r="B63" s="25" t="s">
        <v>86</v>
      </c>
      <c r="C63" s="26" t="s">
        <v>90</v>
      </c>
      <c r="D63" s="27" t="n">
        <v>116</v>
      </c>
      <c r="E63" s="25" t="s">
        <v>52</v>
      </c>
      <c r="F63" s="28"/>
      <c r="G63" s="29" t="n">
        <f aca="false">ROUND(D63*F63,2)</f>
        <v>0</v>
      </c>
    </row>
    <row r="64" customFormat="false" ht="20.65" hidden="false" customHeight="true" outlineLevel="0" collapsed="false">
      <c r="A64" s="17"/>
      <c r="B64" s="18" t="s">
        <v>91</v>
      </c>
      <c r="C64" s="19" t="s">
        <v>92</v>
      </c>
      <c r="D64" s="34"/>
      <c r="E64" s="35"/>
      <c r="F64" s="36"/>
      <c r="G64" s="37" t="n">
        <f aca="false">SUM(G65:G66)</f>
        <v>0</v>
      </c>
    </row>
    <row r="65" customFormat="false" ht="20.65" hidden="false" customHeight="true" outlineLevel="0" collapsed="false">
      <c r="A65" s="24" t="n">
        <v>30</v>
      </c>
      <c r="B65" s="25" t="s">
        <v>91</v>
      </c>
      <c r="C65" s="26" t="s">
        <v>93</v>
      </c>
      <c r="D65" s="27" t="n">
        <v>1.16</v>
      </c>
      <c r="E65" s="25" t="s">
        <v>94</v>
      </c>
      <c r="F65" s="28"/>
      <c r="G65" s="29" t="n">
        <f aca="false">ROUND(D65*F65,2)</f>
        <v>0</v>
      </c>
    </row>
    <row r="66" customFormat="false" ht="27.6" hidden="false" customHeight="true" outlineLevel="0" collapsed="false">
      <c r="A66" s="24" t="n">
        <v>31</v>
      </c>
      <c r="B66" s="25" t="s">
        <v>91</v>
      </c>
      <c r="C66" s="26" t="s">
        <v>95</v>
      </c>
      <c r="D66" s="27" t="n">
        <v>1.16</v>
      </c>
      <c r="E66" s="25" t="s">
        <v>94</v>
      </c>
      <c r="F66" s="28"/>
      <c r="G66" s="29" t="n">
        <f aca="false">ROUND(D66*F66,2)</f>
        <v>0</v>
      </c>
    </row>
    <row r="67" customFormat="false" ht="20.65" hidden="false" customHeight="true" outlineLevel="0" collapsed="false">
      <c r="A67" s="47" t="s">
        <v>96</v>
      </c>
      <c r="B67" s="47"/>
      <c r="C67" s="47"/>
      <c r="D67" s="47"/>
      <c r="E67" s="47"/>
      <c r="F67" s="47"/>
      <c r="G67" s="48" t="n">
        <f aca="false">G11+G14+G20+G27+G35+G47+G52+G55+G59</f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G3"/>
    <mergeCell ref="A5:G5"/>
    <mergeCell ref="A7:G7"/>
    <mergeCell ref="A67:F6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2025-03-18T13:16:42Z</dcterms:created>
  <dc:creator>Dawid Żuchliński</dc:creator>
  <dc:description/>
  <dc:language>pl-PL</dc:language>
  <cp:lastModifiedBy>Monika Musielak</cp:lastModifiedBy>
  <cp:lastPrinted>2025-03-18T13:48:15Z</cp:lastPrinted>
  <dcterms:modified xsi:type="dcterms:W3CDTF">2025-03-19T15:28:42Z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