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E230E5F-652F-464D-A0A2-B4C1E852A4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3" l="1"/>
  <c r="I21" i="3" s="1"/>
  <c r="J21" i="3" s="1"/>
  <c r="G20" i="3"/>
  <c r="G19" i="3"/>
  <c r="I19" i="3" s="1"/>
  <c r="J19" i="3" s="1"/>
  <c r="G4" i="3"/>
  <c r="I4" i="3" s="1"/>
  <c r="J4" i="3" s="1"/>
  <c r="G5" i="3"/>
  <c r="I5" i="3" s="1"/>
  <c r="J5" i="3" s="1"/>
  <c r="G6" i="3"/>
  <c r="I6" i="3" s="1"/>
  <c r="J6" i="3" s="1"/>
  <c r="G7" i="3"/>
  <c r="I7" i="3" s="1"/>
  <c r="J7" i="3" s="1"/>
  <c r="G8" i="3"/>
  <c r="I8" i="3" s="1"/>
  <c r="J8" i="3" s="1"/>
  <c r="G9" i="3"/>
  <c r="G10" i="3"/>
  <c r="G11" i="3"/>
  <c r="I11" i="3" s="1"/>
  <c r="J11" i="3" s="1"/>
  <c r="G12" i="3"/>
  <c r="G13" i="3"/>
  <c r="G14" i="3"/>
  <c r="I14" i="3" s="1"/>
  <c r="G15" i="3"/>
  <c r="I15" i="3" s="1"/>
  <c r="J15" i="3" s="1"/>
  <c r="G16" i="3"/>
  <c r="I16" i="3" s="1"/>
  <c r="J16" i="3" s="1"/>
  <c r="G17" i="3"/>
  <c r="G18" i="3"/>
  <c r="G22" i="3"/>
  <c r="I22" i="3" s="1"/>
  <c r="J22" i="3" s="1"/>
  <c r="G23" i="3"/>
  <c r="G24" i="3"/>
  <c r="G25" i="3"/>
  <c r="I25" i="3" s="1"/>
  <c r="G3" i="3"/>
  <c r="I3" i="3" s="1"/>
  <c r="J3" i="3" s="1"/>
  <c r="I20" i="3" l="1"/>
  <c r="J20" i="3" s="1"/>
  <c r="I24" i="3"/>
  <c r="G30" i="3" s="1"/>
  <c r="I13" i="3"/>
  <c r="J13" i="3" s="1"/>
  <c r="G28" i="3"/>
  <c r="I12" i="3"/>
  <c r="J12" i="3" s="1"/>
  <c r="J25" i="3"/>
  <c r="J14" i="3"/>
  <c r="I18" i="3"/>
  <c r="J18" i="3" s="1"/>
  <c r="I10" i="3"/>
  <c r="J10" i="3" s="1"/>
  <c r="I23" i="3"/>
  <c r="I17" i="3"/>
  <c r="J17" i="3" s="1"/>
  <c r="I9" i="3"/>
  <c r="J9" i="3" s="1"/>
  <c r="J23" i="3" l="1"/>
  <c r="G31" i="3"/>
  <c r="J24" i="3"/>
  <c r="G29" i="3"/>
  <c r="G32" i="3" l="1"/>
</calcChain>
</file>

<file path=xl/sharedStrings.xml><?xml version="1.0" encoding="utf-8"?>
<sst xmlns="http://schemas.openxmlformats.org/spreadsheetml/2006/main" count="86" uniqueCount="62">
  <si>
    <t>L.p.</t>
  </si>
  <si>
    <t>OPIS PRODUKTU</t>
  </si>
  <si>
    <t>NAZWA PRODUKTU</t>
  </si>
  <si>
    <t>Ilość do zamówienia</t>
  </si>
  <si>
    <t>szt</t>
  </si>
  <si>
    <t>Jednostka</t>
  </si>
  <si>
    <t>Producent</t>
  </si>
  <si>
    <t>Wartość netto</t>
  </si>
  <si>
    <t>cena jednostkowa netto</t>
  </si>
  <si>
    <t>Wartość vat 5%</t>
  </si>
  <si>
    <t>Wartość vat 8%</t>
  </si>
  <si>
    <t>Wartość brutto</t>
  </si>
  <si>
    <t>Załącznik nr 1- Specyfikacja Zamówienia</t>
  </si>
  <si>
    <t>Chleb pszenno-żytni</t>
  </si>
  <si>
    <t xml:space="preserve">Chleb pszenny </t>
  </si>
  <si>
    <t>Chleb ziemniaczano-cebulowy</t>
  </si>
  <si>
    <t>Chleb pszenny z suszoną żurawiną,</t>
  </si>
  <si>
    <t>Chleb pszenno-żytni, kształt owalny, podłużny, podpieczony, w składzie mąka pszenna min 50% waga 380g - 420g,  po rozmrożeniu i odpieczeniu zachowujący świeżość  kształt i chrupkość, pakowana min 30 szt w opakowaniu zbiorczym. Produkt głęboko mrożony.</t>
  </si>
  <si>
    <t>Chleb pszenny, kształt prostokątny, o skórka o barwie kremowej do jasnobrązowej, podpieczony, waga 1350g-1450g, po rozmrożeniu i odpieczeniu zachowujący świeżość  kształt i chrupkość, min 7 szt w opakowaniu zbiorczym. Produkt głęboko mrożony.</t>
  </si>
  <si>
    <t>Chleb pszenno-żytni z płatkami ziemniaczanymi i cebulą, podpieczony, waga 340g-380g, po rozmrożeniu i odpieczeniu zachowujący świeżość, kształt i chrupkość, min 24 szt w opakowaniu zbiorczym. Produkt głęboko mrożony.</t>
  </si>
  <si>
    <t xml:space="preserve"> Chleb pszenny, kształt okrągły, z dodatkiem żurawiny, skórka o barwie kremowej do jasnobrązowej,podpieczony, waga 340g-400g, po rozmrożeniu i odpieczeniu zachowujący świeżość  kształt i chrupkość, min 24 szt w opakowaniu zbiorczym.  Produkt głęboko mrożony.</t>
  </si>
  <si>
    <t>Półbagietka jasna</t>
  </si>
  <si>
    <t>Półbagietka o kształcie podłużnym nieco spłaszczonego walca, z ukośnymi poprzecznymi nacięciami waga 150g-180g, po rozmrożeniu i odpieczeniu zachowujący świeżość  kształt i chrupkość, min 60 szt w opakowaniu zbiorczym.  Produkt głęboko mrożony.</t>
  </si>
  <si>
    <t>Bagietka korzenna</t>
  </si>
  <si>
    <t>Bagietka pszenna, o kształcie podłużnym, z  charakterystycznym  zawinięciem waga 360g-430g, po rozmrożeniu i odpieczeniu zachowujący świeżość  kształt i chrupkość, min 20 szt w opakowaniu zbiorczym.  Produkt głęboko mrożony.</t>
  </si>
  <si>
    <t>Ciabatta z ziarnami</t>
  </si>
  <si>
    <t>Ciabatta pszenno- żytnia z ziarnami (simie lniane, sezam, słonecznik) o kształcie prostokątny lub zbliżony do kwadratu, waga 85g-100g, po rozmrożeniu i odpieczeniu zachowujący świeżość  kształt i chrupkość, min 90 szt w opakowaniu zbiorczym.  Produkt głęboko mrożony.</t>
  </si>
  <si>
    <t>Bułka hamburgerowa</t>
  </si>
  <si>
    <t>Bułka pszenna z sezamem, wypieczona i przecięta. Kształt kopulasty, podstawa owalna lub okrągła, waga 90g-110g, po rozmrożeniu i odpieczeniu zachowujący świeżość  kształt i chrupkość, min 60 szt w opakowaniu zbiorczym.  Produkt głęboko mrożony.</t>
  </si>
  <si>
    <t>Bułka kajzerka</t>
  </si>
  <si>
    <t>Bułka pszenna, wypieczona. Kształt kopulasty, podstawa owalna lub okrągła, waga 55g-70g, po rozmrożeniu i odpieczeniu zachowujący świeżość  kształt i chrupkość, min 120 szt w opakowaniu zbiorczym.  Produkt głęboko mrożony.</t>
  </si>
  <si>
    <t>Bułka kajzerka z sezamem</t>
  </si>
  <si>
    <t>Bułka pszenna z nasionami sezamu, wypieczona. Kształt kopulasty, podstawa owalna lub okrągła, waga 55g-70g, po rozmrożeniu i odpieczeniu zachowujący świeżość  kształt i chrupkość, min 120 szt w opakowaniu zbiorczym.  Produkt głęboko mrożony.</t>
  </si>
  <si>
    <t xml:space="preserve">Chleb jasny mini </t>
  </si>
  <si>
    <t>Chleb pszenno-żytni, o kształcie prostokątnym, nadany formą, waga 150g - 180g,  po rozmrożeniu i odpieczeniu zachowujący świeżość  kształt i chrupkość, pakowany min 28 szt w opakowaniu zbiorczym. Produkt głęboko mrożony.</t>
  </si>
  <si>
    <t xml:space="preserve">Chleb ciemny mini </t>
  </si>
  <si>
    <t>Chleb żytni, o kształcie prostokątnym, nadany formą, waga 190g - 230g,  po rozmrożeniu i odpieczeniu zachowujący świeżość  kształt i chrupkość, pakowany min 28 szt w opakowaniu zbiorczym. Produkt głęboko mrożony.</t>
  </si>
  <si>
    <t>Bułeczka mała</t>
  </si>
  <si>
    <t>Bułeczka z ziarnani</t>
  </si>
  <si>
    <t>Bułka pszenna, podpieczona. Kształt kopulasty, podstawa owalna lub okrągła, waga 27g- 38g, po rozmrożeniu i odpieczeniu zachowujący świeżość  kształt i chrupkość, min 60 szt w opakowaniu zbiorczym.  Produkt głęboko mrożony.</t>
  </si>
  <si>
    <t>Bułka pszenna z ziarnami (sezam, siemie lniane, ziarna soi, słoneczniaka), podpieczona. Kształt kopulasty, podstawa owalna lub okrągła, waga 25g- 32g, po rozmrożeniu i odpieczeniu zachowujący świeżość  kształt i chrupkość, min 60 szt w opakowaniu zbiorczym.  Produkt głęboko mrożony.</t>
  </si>
  <si>
    <t>Chleb kanapkowy  jasny</t>
  </si>
  <si>
    <t>Chleb kanapkowy ciemny</t>
  </si>
  <si>
    <t>Pieczywo pszenne z mąką pełnoziarnistą, krojone na kanapki ,ciemne, mrożone 930-1000g, świeże i zachowujące kształt po rozmrożeniu pakowany min 12 szt w opakowaniu zbiorczym.</t>
  </si>
  <si>
    <t>Pieczywo pszenne krojone na kanapki ,jasne, mrożone 930-1000g, świeże i zachowujące kształt po rozmrożeniu pakowany min 12 szt w opakowaniu zbiorczym</t>
  </si>
  <si>
    <t>Bułka jasna bezglutenowa</t>
  </si>
  <si>
    <t>Bułka wieloziarnista bezglutenowa</t>
  </si>
  <si>
    <t xml:space="preserve"> Bułka bezglutenowa z nasionami (słonecznik, siemię lniane, czarnuszka), wypieczona, o prostopadłościennym kształcie,  waga 35g- 44g, po rozmrożeniu zachowujący świeżość  kształt i chrupkość, min 48 szt w opakowaniu zbiorczym.  Produkt głęboko mrożony.</t>
  </si>
  <si>
    <t>Bułka bezglutenowa, wypieczona, o prostopadłościennym kształcie,  waga 35g- 44g, po rozmrożeniu zachowujący świeżość  kształt i chrupkość, min 48 szt w opakowaniu zbiorczym.  Produkt głęboko mrożony.</t>
  </si>
  <si>
    <t>Mix chlebów bezglutenowych</t>
  </si>
  <si>
    <t>Mix chlebów bezglutenowych, kromki, wypieczonych: chleb zwyczajny bezglutenowy i chleb zwyczajny bezglutenowy z słonecznikiem, pakowany po 4 szt,  waga 90g- 100g, po rozmrożeniu zachowujący świeżość  kształt i chrupkość, min 24 szt w opakowaniu zbiorczym.  Produkt głęboko mrożony.</t>
  </si>
  <si>
    <t xml:space="preserve">Mix mini rogalików </t>
  </si>
  <si>
    <t>Mix  trzech rogalików z mąki pszennej i płatkami ziemniacznymi (z płatkami zieniaczanymi i twarogiem, z ziarnami i jasny),  waga 40g- 50g po rozmrożeniu zachowujący świeżość  kształt , min 90 szt w opakowaniu zbiorczym.  Produkt głęboko mrożony.</t>
  </si>
  <si>
    <t>Wartość vat</t>
  </si>
  <si>
    <t>Ilość vat (%)</t>
  </si>
  <si>
    <t>Chleb ciemny kwadrat</t>
  </si>
  <si>
    <t>Chleb żytnio - pszenny o kształcie  prostokątnym, skórka o barwie brązowej, Produkt głęboko mrożony, waga 650g - 750g, po rozmrożeniu i odpieczeniu zachowujący świeżość  kształt i chrupkość, pakowany min 20 szt. w opakowaniu zbiorczym.</t>
  </si>
  <si>
    <t>Chleb słonecznikowy</t>
  </si>
  <si>
    <t>Chleb żytnio - pszenny z nasionami słonecznika, podpieczony,kształt prostokątny,  skórka o barwie ciemnobrązowej, Produkt głęboko mrożony, waga 450g - 550g, po rozmrożeniu i odpieczeniu zachowujący świeżość  kształt i chrupkość, pakowany min 24 szt. w opakowaniu zbiorczym.</t>
  </si>
  <si>
    <t>Fondant czekoladowy - Lava cake</t>
  </si>
  <si>
    <t>Muffinka czekoladowa z ciasta biszkoptowo-tłuszczowego, wypieczona,barwa skórki jasno-brązowa lub brązowa, produkt głęboko mrożony, waga szt. 80g - 100g, po rozmrożeniu i odpieczeniu zachowujący świeżość  kształt i chrupkość, pakowany min 50 szt. w opakowaniu zbiorczym.</t>
  </si>
  <si>
    <t>Wartość vat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</si>
</sst>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0" fontId="1" fillId="2" borderId="1" xfId="0" applyNumberFormat="1" applyFont="1" applyFill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topLeftCell="A23" workbookViewId="0">
      <selection activeCell="F20" sqref="F20"/>
    </sheetView>
  </sheetViews>
  <sheetFormatPr defaultRowHeight="14.4" x14ac:dyDescent="0.3"/>
  <cols>
    <col min="2" max="2" width="31.88671875" customWidth="1"/>
    <col min="3" max="3" width="57.44140625" customWidth="1"/>
    <col min="4" max="4" width="11.109375" customWidth="1"/>
    <col min="6" max="6" width="11.5546875" style="18" customWidth="1"/>
    <col min="7" max="7" width="9.77734375" bestFit="1" customWidth="1"/>
  </cols>
  <sheetData>
    <row r="1" spans="1:11" ht="49.5" customHeight="1" x14ac:dyDescent="0.5">
      <c r="A1" s="23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41.4" x14ac:dyDescent="0.3">
      <c r="A2" s="2" t="s">
        <v>0</v>
      </c>
      <c r="B2" s="2" t="s">
        <v>2</v>
      </c>
      <c r="C2" s="2" t="s">
        <v>1</v>
      </c>
      <c r="D2" s="2" t="s">
        <v>3</v>
      </c>
      <c r="E2" s="2" t="s">
        <v>5</v>
      </c>
      <c r="F2" s="3" t="s">
        <v>8</v>
      </c>
      <c r="G2" s="4" t="s">
        <v>7</v>
      </c>
      <c r="H2" s="2" t="s">
        <v>54</v>
      </c>
      <c r="I2" s="5" t="s">
        <v>53</v>
      </c>
      <c r="J2" s="5" t="s">
        <v>11</v>
      </c>
      <c r="K2" s="5" t="s">
        <v>6</v>
      </c>
    </row>
    <row r="3" spans="1:11" ht="55.2" x14ac:dyDescent="0.3">
      <c r="A3" s="10">
        <v>1</v>
      </c>
      <c r="B3" s="10" t="s">
        <v>13</v>
      </c>
      <c r="C3" s="11" t="s">
        <v>17</v>
      </c>
      <c r="D3" s="12">
        <v>360</v>
      </c>
      <c r="E3" s="12" t="s">
        <v>4</v>
      </c>
      <c r="F3" s="15"/>
      <c r="G3" s="6">
        <f>D3*F3</f>
        <v>0</v>
      </c>
      <c r="H3" s="7"/>
      <c r="I3" s="6">
        <f>G3*H3</f>
        <v>0</v>
      </c>
      <c r="J3" s="6">
        <f>G3+I3</f>
        <v>0</v>
      </c>
      <c r="K3" s="8"/>
    </row>
    <row r="4" spans="1:11" ht="55.2" x14ac:dyDescent="0.3">
      <c r="A4" s="10">
        <v>2</v>
      </c>
      <c r="B4" s="10" t="s">
        <v>14</v>
      </c>
      <c r="C4" s="11" t="s">
        <v>18</v>
      </c>
      <c r="D4" s="12">
        <v>280</v>
      </c>
      <c r="E4" s="12" t="s">
        <v>4</v>
      </c>
      <c r="F4" s="15"/>
      <c r="G4" s="6">
        <f t="shared" ref="G4:G25" si="0">D4*F4</f>
        <v>0</v>
      </c>
      <c r="H4" s="7"/>
      <c r="I4" s="6">
        <f t="shared" ref="I4:I25" si="1">G4*H4</f>
        <v>0</v>
      </c>
      <c r="J4" s="6">
        <f t="shared" ref="J4:J25" si="2">G4+I4</f>
        <v>0</v>
      </c>
      <c r="K4" s="8"/>
    </row>
    <row r="5" spans="1:11" ht="55.2" x14ac:dyDescent="0.3">
      <c r="A5" s="10">
        <v>3</v>
      </c>
      <c r="B5" s="10" t="s">
        <v>15</v>
      </c>
      <c r="C5" s="11" t="s">
        <v>19</v>
      </c>
      <c r="D5" s="12">
        <v>240</v>
      </c>
      <c r="E5" s="12" t="s">
        <v>4</v>
      </c>
      <c r="F5" s="15"/>
      <c r="G5" s="6">
        <f t="shared" si="0"/>
        <v>0</v>
      </c>
      <c r="H5" s="7"/>
      <c r="I5" s="6">
        <f t="shared" si="1"/>
        <v>0</v>
      </c>
      <c r="J5" s="6">
        <f t="shared" si="2"/>
        <v>0</v>
      </c>
      <c r="K5" s="8"/>
    </row>
    <row r="6" spans="1:11" ht="55.2" x14ac:dyDescent="0.3">
      <c r="A6" s="10">
        <v>4</v>
      </c>
      <c r="B6" s="10" t="s">
        <v>16</v>
      </c>
      <c r="C6" s="11" t="s">
        <v>20</v>
      </c>
      <c r="D6" s="12">
        <v>360</v>
      </c>
      <c r="E6" s="12" t="s">
        <v>4</v>
      </c>
      <c r="F6" s="15"/>
      <c r="G6" s="6">
        <f t="shared" si="0"/>
        <v>0</v>
      </c>
      <c r="H6" s="7"/>
      <c r="I6" s="6">
        <f t="shared" si="1"/>
        <v>0</v>
      </c>
      <c r="J6" s="6">
        <f t="shared" si="2"/>
        <v>0</v>
      </c>
      <c r="K6" s="8"/>
    </row>
    <row r="7" spans="1:11" ht="55.2" x14ac:dyDescent="0.3">
      <c r="A7" s="10">
        <v>5</v>
      </c>
      <c r="B7" s="10" t="s">
        <v>21</v>
      </c>
      <c r="C7" s="11" t="s">
        <v>22</v>
      </c>
      <c r="D7" s="12">
        <v>300</v>
      </c>
      <c r="E7" s="12" t="s">
        <v>4</v>
      </c>
      <c r="F7" s="15"/>
      <c r="G7" s="6">
        <f t="shared" si="0"/>
        <v>0</v>
      </c>
      <c r="H7" s="7"/>
      <c r="I7" s="6">
        <f t="shared" si="1"/>
        <v>0</v>
      </c>
      <c r="J7" s="6">
        <f t="shared" si="2"/>
        <v>0</v>
      </c>
      <c r="K7" s="8"/>
    </row>
    <row r="8" spans="1:11" ht="55.2" x14ac:dyDescent="0.3">
      <c r="A8" s="10">
        <v>6</v>
      </c>
      <c r="B8" s="10" t="s">
        <v>23</v>
      </c>
      <c r="C8" s="11" t="s">
        <v>24</v>
      </c>
      <c r="D8" s="12">
        <v>400</v>
      </c>
      <c r="E8" s="12" t="s">
        <v>4</v>
      </c>
      <c r="F8" s="15"/>
      <c r="G8" s="6">
        <f t="shared" si="0"/>
        <v>0</v>
      </c>
      <c r="H8" s="7"/>
      <c r="I8" s="6">
        <f t="shared" si="1"/>
        <v>0</v>
      </c>
      <c r="J8" s="6">
        <f t="shared" si="2"/>
        <v>0</v>
      </c>
      <c r="K8" s="8"/>
    </row>
    <row r="9" spans="1:11" ht="55.2" x14ac:dyDescent="0.3">
      <c r="A9" s="10">
        <v>7</v>
      </c>
      <c r="B9" s="10" t="s">
        <v>25</v>
      </c>
      <c r="C9" s="11" t="s">
        <v>26</v>
      </c>
      <c r="D9" s="12">
        <v>450</v>
      </c>
      <c r="E9" s="12" t="s">
        <v>4</v>
      </c>
      <c r="F9" s="15"/>
      <c r="G9" s="6">
        <f t="shared" si="0"/>
        <v>0</v>
      </c>
      <c r="H9" s="7"/>
      <c r="I9" s="6">
        <f t="shared" si="1"/>
        <v>0</v>
      </c>
      <c r="J9" s="6">
        <f t="shared" si="2"/>
        <v>0</v>
      </c>
      <c r="K9" s="8"/>
    </row>
    <row r="10" spans="1:11" ht="41.4" x14ac:dyDescent="0.3">
      <c r="A10" s="10">
        <v>8</v>
      </c>
      <c r="B10" s="10" t="s">
        <v>41</v>
      </c>
      <c r="C10" s="11" t="s">
        <v>44</v>
      </c>
      <c r="D10" s="12">
        <v>200</v>
      </c>
      <c r="E10" s="12" t="s">
        <v>4</v>
      </c>
      <c r="F10" s="15"/>
      <c r="G10" s="6">
        <f t="shared" si="0"/>
        <v>0</v>
      </c>
      <c r="H10" s="7"/>
      <c r="I10" s="6">
        <f t="shared" si="1"/>
        <v>0</v>
      </c>
      <c r="J10" s="6">
        <f t="shared" si="2"/>
        <v>0</v>
      </c>
      <c r="K10" s="8"/>
    </row>
    <row r="11" spans="1:11" ht="55.2" x14ac:dyDescent="0.3">
      <c r="A11" s="10">
        <v>9</v>
      </c>
      <c r="B11" s="10" t="s">
        <v>27</v>
      </c>
      <c r="C11" s="11" t="s">
        <v>28</v>
      </c>
      <c r="D11" s="12">
        <v>360</v>
      </c>
      <c r="E11" s="12" t="s">
        <v>4</v>
      </c>
      <c r="F11" s="15"/>
      <c r="G11" s="6">
        <f t="shared" si="0"/>
        <v>0</v>
      </c>
      <c r="H11" s="7"/>
      <c r="I11" s="6">
        <f t="shared" si="1"/>
        <v>0</v>
      </c>
      <c r="J11" s="6">
        <f t="shared" si="2"/>
        <v>0</v>
      </c>
      <c r="K11" s="8"/>
    </row>
    <row r="12" spans="1:11" ht="55.2" x14ac:dyDescent="0.3">
      <c r="A12" s="10">
        <v>10</v>
      </c>
      <c r="B12" s="10" t="s">
        <v>29</v>
      </c>
      <c r="C12" s="11" t="s">
        <v>30</v>
      </c>
      <c r="D12" s="12">
        <v>2400</v>
      </c>
      <c r="E12" s="12" t="s">
        <v>4</v>
      </c>
      <c r="F12" s="15"/>
      <c r="G12" s="6">
        <f t="shared" si="0"/>
        <v>0</v>
      </c>
      <c r="H12" s="7"/>
      <c r="I12" s="6">
        <f t="shared" si="1"/>
        <v>0</v>
      </c>
      <c r="J12" s="6">
        <f t="shared" si="2"/>
        <v>0</v>
      </c>
      <c r="K12" s="8"/>
    </row>
    <row r="13" spans="1:11" ht="55.2" x14ac:dyDescent="0.3">
      <c r="A13" s="10">
        <v>11</v>
      </c>
      <c r="B13" s="10" t="s">
        <v>31</v>
      </c>
      <c r="C13" s="13" t="s">
        <v>32</v>
      </c>
      <c r="D13" s="10">
        <v>1200</v>
      </c>
      <c r="E13" s="10" t="s">
        <v>4</v>
      </c>
      <c r="F13" s="16"/>
      <c r="G13" s="6">
        <f t="shared" si="0"/>
        <v>0</v>
      </c>
      <c r="H13" s="9"/>
      <c r="I13" s="6">
        <f t="shared" si="1"/>
        <v>0</v>
      </c>
      <c r="J13" s="6">
        <f t="shared" si="2"/>
        <v>0</v>
      </c>
      <c r="K13" s="8"/>
    </row>
    <row r="14" spans="1:11" ht="55.2" x14ac:dyDescent="0.3">
      <c r="A14" s="10">
        <v>12</v>
      </c>
      <c r="B14" s="12" t="s">
        <v>33</v>
      </c>
      <c r="C14" s="11" t="s">
        <v>34</v>
      </c>
      <c r="D14" s="12">
        <v>280</v>
      </c>
      <c r="E14" s="12" t="s">
        <v>4</v>
      </c>
      <c r="F14" s="15"/>
      <c r="G14" s="6">
        <f t="shared" si="0"/>
        <v>0</v>
      </c>
      <c r="H14" s="7"/>
      <c r="I14" s="6">
        <f t="shared" si="1"/>
        <v>0</v>
      </c>
      <c r="J14" s="6">
        <f t="shared" si="2"/>
        <v>0</v>
      </c>
      <c r="K14" s="8"/>
    </row>
    <row r="15" spans="1:11" ht="55.2" x14ac:dyDescent="0.3">
      <c r="A15" s="10">
        <v>13</v>
      </c>
      <c r="B15" s="10" t="s">
        <v>35</v>
      </c>
      <c r="C15" s="11" t="s">
        <v>36</v>
      </c>
      <c r="D15" s="12">
        <v>280</v>
      </c>
      <c r="E15" s="12" t="s">
        <v>4</v>
      </c>
      <c r="F15" s="15"/>
      <c r="G15" s="6">
        <f t="shared" si="0"/>
        <v>0</v>
      </c>
      <c r="H15" s="7"/>
      <c r="I15" s="6">
        <f t="shared" si="1"/>
        <v>0</v>
      </c>
      <c r="J15" s="6">
        <f t="shared" si="2"/>
        <v>0</v>
      </c>
      <c r="K15" s="8"/>
    </row>
    <row r="16" spans="1:11" ht="55.2" x14ac:dyDescent="0.3">
      <c r="A16" s="10">
        <v>14</v>
      </c>
      <c r="B16" s="12" t="s">
        <v>37</v>
      </c>
      <c r="C16" s="14" t="s">
        <v>39</v>
      </c>
      <c r="D16" s="12">
        <v>1200</v>
      </c>
      <c r="E16" s="12" t="s">
        <v>4</v>
      </c>
      <c r="F16" s="15"/>
      <c r="G16" s="6">
        <f t="shared" si="0"/>
        <v>0</v>
      </c>
      <c r="H16" s="7"/>
      <c r="I16" s="6">
        <f t="shared" si="1"/>
        <v>0</v>
      </c>
      <c r="J16" s="6">
        <f t="shared" si="2"/>
        <v>0</v>
      </c>
      <c r="K16" s="8"/>
    </row>
    <row r="17" spans="1:11" ht="69" x14ac:dyDescent="0.3">
      <c r="A17" s="10">
        <v>15</v>
      </c>
      <c r="B17" s="12" t="s">
        <v>38</v>
      </c>
      <c r="C17" s="11" t="s">
        <v>40</v>
      </c>
      <c r="D17" s="12">
        <v>1200</v>
      </c>
      <c r="E17" s="12" t="s">
        <v>4</v>
      </c>
      <c r="F17" s="15"/>
      <c r="G17" s="6">
        <f t="shared" si="0"/>
        <v>0</v>
      </c>
      <c r="H17" s="7"/>
      <c r="I17" s="6">
        <f t="shared" si="1"/>
        <v>0</v>
      </c>
      <c r="J17" s="6">
        <f t="shared" si="2"/>
        <v>0</v>
      </c>
      <c r="K17" s="8"/>
    </row>
    <row r="18" spans="1:11" ht="41.4" x14ac:dyDescent="0.3">
      <c r="A18" s="10">
        <v>16</v>
      </c>
      <c r="B18" s="12" t="s">
        <v>42</v>
      </c>
      <c r="C18" s="11" t="s">
        <v>43</v>
      </c>
      <c r="D18" s="12">
        <v>180</v>
      </c>
      <c r="E18" s="12" t="s">
        <v>4</v>
      </c>
      <c r="F18" s="15"/>
      <c r="G18" s="6">
        <f t="shared" si="0"/>
        <v>0</v>
      </c>
      <c r="H18" s="7"/>
      <c r="I18" s="6">
        <f t="shared" si="1"/>
        <v>0</v>
      </c>
      <c r="J18" s="6">
        <f t="shared" si="2"/>
        <v>0</v>
      </c>
      <c r="K18" s="8"/>
    </row>
    <row r="19" spans="1:11" ht="55.2" x14ac:dyDescent="0.3">
      <c r="A19" s="10">
        <v>17</v>
      </c>
      <c r="B19" s="12" t="s">
        <v>55</v>
      </c>
      <c r="C19" s="11" t="s">
        <v>56</v>
      </c>
      <c r="D19" s="12">
        <v>120</v>
      </c>
      <c r="E19" s="12" t="s">
        <v>4</v>
      </c>
      <c r="F19" s="15"/>
      <c r="G19" s="6">
        <f t="shared" si="0"/>
        <v>0</v>
      </c>
      <c r="H19" s="7"/>
      <c r="I19" s="6">
        <f t="shared" si="1"/>
        <v>0</v>
      </c>
      <c r="J19" s="6">
        <f t="shared" si="2"/>
        <v>0</v>
      </c>
      <c r="K19" s="8"/>
    </row>
    <row r="20" spans="1:11" ht="69" x14ac:dyDescent="0.3">
      <c r="A20" s="10">
        <v>18</v>
      </c>
      <c r="B20" s="12" t="s">
        <v>57</v>
      </c>
      <c r="C20" s="11" t="s">
        <v>58</v>
      </c>
      <c r="D20" s="12">
        <v>240</v>
      </c>
      <c r="E20" s="12" t="s">
        <v>4</v>
      </c>
      <c r="F20" s="15"/>
      <c r="G20" s="6">
        <f t="shared" si="0"/>
        <v>0</v>
      </c>
      <c r="H20" s="7"/>
      <c r="I20" s="6">
        <f t="shared" si="1"/>
        <v>0</v>
      </c>
      <c r="J20" s="6">
        <f t="shared" si="2"/>
        <v>0</v>
      </c>
      <c r="K20" s="8"/>
    </row>
    <row r="21" spans="1:11" ht="69" x14ac:dyDescent="0.3">
      <c r="A21" s="10">
        <v>19</v>
      </c>
      <c r="B21" s="12" t="s">
        <v>59</v>
      </c>
      <c r="C21" s="11" t="s">
        <v>60</v>
      </c>
      <c r="D21" s="12">
        <v>300</v>
      </c>
      <c r="E21" s="12" t="s">
        <v>4</v>
      </c>
      <c r="F21" s="15"/>
      <c r="G21" s="6">
        <f t="shared" si="0"/>
        <v>0</v>
      </c>
      <c r="H21" s="7"/>
      <c r="I21" s="6">
        <f t="shared" si="1"/>
        <v>0</v>
      </c>
      <c r="J21" s="6">
        <f t="shared" si="2"/>
        <v>0</v>
      </c>
      <c r="K21" s="8"/>
    </row>
    <row r="22" spans="1:11" ht="55.2" x14ac:dyDescent="0.3">
      <c r="A22" s="10">
        <v>20</v>
      </c>
      <c r="B22" s="12" t="s">
        <v>45</v>
      </c>
      <c r="C22" s="11" t="s">
        <v>48</v>
      </c>
      <c r="D22" s="12">
        <v>240</v>
      </c>
      <c r="E22" s="12" t="s">
        <v>4</v>
      </c>
      <c r="F22" s="15"/>
      <c r="G22" s="6">
        <f t="shared" si="0"/>
        <v>0</v>
      </c>
      <c r="H22" s="7"/>
      <c r="I22" s="6">
        <f t="shared" si="1"/>
        <v>0</v>
      </c>
      <c r="J22" s="6">
        <f t="shared" si="2"/>
        <v>0</v>
      </c>
      <c r="K22" s="8"/>
    </row>
    <row r="23" spans="1:11" ht="55.2" x14ac:dyDescent="0.3">
      <c r="A23" s="10">
        <v>21</v>
      </c>
      <c r="B23" s="12" t="s">
        <v>51</v>
      </c>
      <c r="C23" s="11" t="s">
        <v>52</v>
      </c>
      <c r="D23" s="12">
        <v>450</v>
      </c>
      <c r="E23" s="12" t="s">
        <v>4</v>
      </c>
      <c r="F23" s="15"/>
      <c r="G23" s="6">
        <f t="shared" si="0"/>
        <v>0</v>
      </c>
      <c r="H23" s="7"/>
      <c r="I23" s="6">
        <f t="shared" si="1"/>
        <v>0</v>
      </c>
      <c r="J23" s="6">
        <f t="shared" si="2"/>
        <v>0</v>
      </c>
      <c r="K23" s="8"/>
    </row>
    <row r="24" spans="1:11" ht="55.2" x14ac:dyDescent="0.3">
      <c r="A24" s="10">
        <v>22</v>
      </c>
      <c r="B24" s="12" t="s">
        <v>46</v>
      </c>
      <c r="C24" s="14" t="s">
        <v>47</v>
      </c>
      <c r="D24" s="12">
        <v>240</v>
      </c>
      <c r="E24" s="12" t="s">
        <v>4</v>
      </c>
      <c r="F24" s="15"/>
      <c r="G24" s="6">
        <f t="shared" si="0"/>
        <v>0</v>
      </c>
      <c r="H24" s="7"/>
      <c r="I24" s="6">
        <f t="shared" si="1"/>
        <v>0</v>
      </c>
      <c r="J24" s="6">
        <f t="shared" si="2"/>
        <v>0</v>
      </c>
      <c r="K24" s="8"/>
    </row>
    <row r="25" spans="1:11" ht="69" x14ac:dyDescent="0.3">
      <c r="A25" s="10">
        <v>23</v>
      </c>
      <c r="B25" s="12" t="s">
        <v>49</v>
      </c>
      <c r="C25" s="11" t="s">
        <v>50</v>
      </c>
      <c r="D25" s="12">
        <v>240</v>
      </c>
      <c r="E25" s="12" t="s">
        <v>4</v>
      </c>
      <c r="F25" s="15"/>
      <c r="G25" s="6">
        <f t="shared" si="0"/>
        <v>0</v>
      </c>
      <c r="H25" s="7"/>
      <c r="I25" s="6">
        <f t="shared" si="1"/>
        <v>0</v>
      </c>
      <c r="J25" s="6">
        <f t="shared" si="2"/>
        <v>0</v>
      </c>
      <c r="K25" s="8"/>
    </row>
    <row r="26" spans="1:11" x14ac:dyDescent="0.3">
      <c r="A26" s="1"/>
      <c r="B26" s="1"/>
      <c r="C26" s="1"/>
      <c r="D26" s="1"/>
      <c r="E26" s="1"/>
      <c r="F26" s="17"/>
      <c r="G26" s="1"/>
      <c r="H26" s="1"/>
      <c r="I26" s="1"/>
      <c r="J26" s="1"/>
      <c r="K26" s="1"/>
    </row>
    <row r="27" spans="1:11" x14ac:dyDescent="0.3">
      <c r="A27" s="1"/>
      <c r="B27" s="1"/>
      <c r="C27" s="1"/>
      <c r="D27" s="1"/>
      <c r="E27" s="1"/>
      <c r="F27" s="17"/>
      <c r="G27" s="1"/>
      <c r="H27" s="1"/>
      <c r="I27" s="1"/>
      <c r="J27" s="1"/>
      <c r="K27" s="1"/>
    </row>
    <row r="28" spans="1:11" ht="39.9" customHeight="1" x14ac:dyDescent="0.3">
      <c r="A28" s="1"/>
      <c r="B28" s="1"/>
      <c r="C28" s="1"/>
      <c r="D28" s="1"/>
      <c r="E28" s="21" t="s">
        <v>7</v>
      </c>
      <c r="F28" s="22"/>
      <c r="G28" s="20">
        <f>SUM(G3:G25)</f>
        <v>0</v>
      </c>
      <c r="H28" s="20"/>
      <c r="I28" s="19"/>
      <c r="J28" s="19"/>
      <c r="K28" s="19"/>
    </row>
    <row r="29" spans="1:11" ht="39.9" customHeight="1" x14ac:dyDescent="0.3">
      <c r="A29" s="1"/>
      <c r="B29" s="1"/>
      <c r="C29" s="1"/>
      <c r="D29" s="1"/>
      <c r="E29" s="21" t="s">
        <v>9</v>
      </c>
      <c r="F29" s="22"/>
      <c r="G29" s="19">
        <f>SUMIF(H3:H25,"5%",I3:I25)</f>
        <v>0</v>
      </c>
      <c r="H29" s="19"/>
      <c r="I29" s="19"/>
      <c r="J29" s="19"/>
      <c r="K29" s="19"/>
    </row>
    <row r="30" spans="1:11" ht="39.9" customHeight="1" x14ac:dyDescent="0.3">
      <c r="A30" s="1"/>
      <c r="B30" s="1"/>
      <c r="C30" s="1"/>
      <c r="D30" s="1"/>
      <c r="E30" s="21" t="s">
        <v>10</v>
      </c>
      <c r="F30" s="22"/>
      <c r="G30" s="19">
        <f>SUMIF(H3:H25,"8%",I3:I25)</f>
        <v>0</v>
      </c>
      <c r="H30" s="19"/>
      <c r="I30" s="19"/>
      <c r="J30" s="19"/>
      <c r="K30" s="19"/>
    </row>
    <row r="31" spans="1:11" ht="39.9" customHeight="1" x14ac:dyDescent="0.3">
      <c r="A31" s="1"/>
      <c r="B31" s="1"/>
      <c r="C31" s="1"/>
      <c r="D31" s="1"/>
      <c r="E31" s="21" t="s">
        <v>61</v>
      </c>
      <c r="F31" s="22"/>
      <c r="G31" s="19">
        <f>SUMIF(H3:H25,"23%",I3:I25)</f>
        <v>0</v>
      </c>
      <c r="H31" s="19"/>
      <c r="I31" s="19"/>
      <c r="J31" s="19"/>
      <c r="K31" s="19"/>
    </row>
    <row r="32" spans="1:11" ht="39.9" customHeight="1" x14ac:dyDescent="0.3">
      <c r="A32" s="1"/>
      <c r="B32" s="1"/>
      <c r="C32" s="1"/>
      <c r="D32" s="1"/>
      <c r="E32" s="21" t="s">
        <v>11</v>
      </c>
      <c r="F32" s="22"/>
      <c r="G32" s="20">
        <f>SUM(G28:K31)</f>
        <v>0</v>
      </c>
      <c r="H32" s="19"/>
      <c r="I32" s="19"/>
      <c r="J32" s="19"/>
      <c r="K32" s="19"/>
    </row>
  </sheetData>
  <mergeCells count="11">
    <mergeCell ref="E28:F28"/>
    <mergeCell ref="A1:K1"/>
    <mergeCell ref="G28:K28"/>
    <mergeCell ref="G29:K29"/>
    <mergeCell ref="G30:K30"/>
    <mergeCell ref="G31:K31"/>
    <mergeCell ref="G32:K32"/>
    <mergeCell ref="E29:F29"/>
    <mergeCell ref="E30:F30"/>
    <mergeCell ref="E32:F32"/>
    <mergeCell ref="E31:F31"/>
  </mergeCells>
  <pageMargins left="0.25" right="0.25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2025-03-07T09:45:18Z</dcterms:modified>
</cp:coreProperties>
</file>