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8_{97D53486-033A-42AD-BF8D-C85AF6353F0F}" xr6:coauthVersionLast="36" xr6:coauthVersionMax="36" xr10:uidLastSave="{00000000-0000-0000-0000-000000000000}"/>
  <bookViews>
    <workbookView xWindow="360" yWindow="300" windowWidth="11295" windowHeight="5340" xr2:uid="{00000000-000D-0000-FFFF-FFFF00000000}"/>
  </bookViews>
  <sheets>
    <sheet name="Arkusz1" sheetId="3" r:id="rId1"/>
  </sheets>
  <calcPr calcId="191029"/>
</workbook>
</file>

<file path=xl/calcChain.xml><?xml version="1.0" encoding="utf-8"?>
<calcChain xmlns="http://schemas.openxmlformats.org/spreadsheetml/2006/main">
  <c r="J72" i="3" l="1"/>
  <c r="I72" i="3" l="1"/>
  <c r="J71" i="3"/>
  <c r="I71" i="3"/>
  <c r="J68" i="3"/>
  <c r="J69" i="3"/>
  <c r="J70" i="3"/>
  <c r="J67" i="3"/>
  <c r="I68" i="3"/>
  <c r="I69" i="3"/>
  <c r="I70" i="3"/>
  <c r="I67" i="3"/>
  <c r="J65" i="3"/>
  <c r="I65" i="3"/>
  <c r="J62" i="3"/>
  <c r="J63" i="3"/>
  <c r="J64" i="3"/>
  <c r="J61" i="3"/>
  <c r="I62" i="3"/>
  <c r="I63" i="3"/>
  <c r="I64" i="3"/>
  <c r="I61" i="3"/>
  <c r="J59" i="3"/>
  <c r="I59" i="3"/>
  <c r="J52" i="3"/>
  <c r="J53" i="3"/>
  <c r="J54" i="3"/>
  <c r="J55" i="3"/>
  <c r="J56" i="3"/>
  <c r="J57" i="3"/>
  <c r="J58" i="3"/>
  <c r="J51" i="3"/>
  <c r="I52" i="3"/>
  <c r="I53" i="3"/>
  <c r="I54" i="3"/>
  <c r="I55" i="3"/>
  <c r="I56" i="3"/>
  <c r="I57" i="3"/>
  <c r="I58" i="3"/>
  <c r="I51" i="3"/>
  <c r="J49" i="3"/>
  <c r="I49" i="3"/>
  <c r="J34" i="3"/>
  <c r="J35" i="3"/>
  <c r="J36" i="3"/>
  <c r="J37" i="3"/>
  <c r="J38" i="3"/>
  <c r="J39" i="3"/>
  <c r="J40" i="3"/>
  <c r="J41" i="3"/>
  <c r="J42" i="3"/>
  <c r="J47" i="3"/>
  <c r="J48" i="3"/>
  <c r="J33" i="3"/>
  <c r="I34" i="3"/>
  <c r="I35" i="3"/>
  <c r="I36" i="3"/>
  <c r="I37" i="3"/>
  <c r="I38" i="3"/>
  <c r="I39" i="3"/>
  <c r="I40" i="3"/>
  <c r="I41" i="3"/>
  <c r="I42" i="3"/>
  <c r="I43" i="3"/>
  <c r="J43" i="3" s="1"/>
  <c r="I44" i="3"/>
  <c r="J44" i="3" s="1"/>
  <c r="I45" i="3"/>
  <c r="J45" i="3" s="1"/>
  <c r="I46" i="3"/>
  <c r="J46" i="3" s="1"/>
  <c r="I47" i="3"/>
  <c r="I48" i="3"/>
  <c r="I33" i="3"/>
  <c r="J31" i="3" l="1"/>
  <c r="I31" i="3"/>
  <c r="J27" i="3"/>
  <c r="J28" i="3"/>
  <c r="J29" i="3"/>
  <c r="J30" i="3"/>
  <c r="I27" i="3"/>
  <c r="I28" i="3"/>
  <c r="I29" i="3"/>
  <c r="I30" i="3"/>
  <c r="J26" i="3"/>
  <c r="I26" i="3"/>
  <c r="J23" i="3"/>
  <c r="J22" i="3"/>
  <c r="J8" i="3"/>
  <c r="J9" i="3"/>
  <c r="J10" i="3"/>
  <c r="J11" i="3"/>
  <c r="J12" i="3"/>
  <c r="J7" i="3"/>
  <c r="I23" i="3"/>
  <c r="I22" i="3"/>
  <c r="I8" i="3"/>
  <c r="I9" i="3"/>
  <c r="I10" i="3"/>
  <c r="I11" i="3"/>
  <c r="I12" i="3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7" i="3"/>
  <c r="I24" i="3" l="1"/>
  <c r="J24" i="3" l="1"/>
</calcChain>
</file>

<file path=xl/sharedStrings.xml><?xml version="1.0" encoding="utf-8"?>
<sst xmlns="http://schemas.openxmlformats.org/spreadsheetml/2006/main" count="192" uniqueCount="102">
  <si>
    <t>Lp</t>
  </si>
  <si>
    <t>Nazwa</t>
  </si>
  <si>
    <t>Informacje dodatkowe</t>
  </si>
  <si>
    <t>Ilość ogółem</t>
  </si>
  <si>
    <t>SUMA</t>
  </si>
  <si>
    <t>Cena jednostkowa netto w zł</t>
  </si>
  <si>
    <t>szt.</t>
  </si>
  <si>
    <t>JM</t>
  </si>
  <si>
    <t xml:space="preserve">Wanna wyłapująca </t>
  </si>
  <si>
    <t xml:space="preserve">Pojemnik na odpady </t>
  </si>
  <si>
    <t xml:space="preserve">Ręcznik przemysłowy w dużej roli </t>
  </si>
  <si>
    <t>Do trudnych zabrudzeń, szybko chłonący oleje i smary, 3 warstwowy, liczba arkuszy 750, długość roli 255 m, szerokość roli 37 cm, średnica roli około 39cm.</t>
  </si>
  <si>
    <t>Sorbent</t>
  </si>
  <si>
    <t>Pojemnik na sorbent zielony</t>
  </si>
  <si>
    <t>Grupa Zabezpieczenia Kielce ul. Wojska Polskiego (10 Świętokrzyska Brygada Obrony Terytorialnej)</t>
  </si>
  <si>
    <t xml:space="preserve">Wanna wychwytowa </t>
  </si>
  <si>
    <t>Apteczka ekologiczna mobilna</t>
  </si>
  <si>
    <t>Pojemnik na odpady 120l</t>
  </si>
  <si>
    <t>Pojemnik mobilny na odpady wykonany z tworzywa sztucznego z klapą, mobilny kolor czarny. Pojemność: 120l.</t>
  </si>
  <si>
    <t>Mata sorpcyjna</t>
  </si>
  <si>
    <t>1.</t>
  </si>
  <si>
    <t>2.</t>
  </si>
  <si>
    <t>3.</t>
  </si>
  <si>
    <t>4.</t>
  </si>
  <si>
    <t>Pojemnik na odpady 20l</t>
  </si>
  <si>
    <t>Grupa Zabezpieczenia Kielce ul. Wojska Polskiego</t>
  </si>
  <si>
    <t xml:space="preserve">Grupa Zabezpieczenia Sandomierz ul. Mickiewicza </t>
  </si>
  <si>
    <t xml:space="preserve">Ręcznik sorpcyjno włókninowo celulozowy w roli </t>
  </si>
  <si>
    <t>Ręcznik sorpcyjno włókninowo celulozowy w roli 1,8 kg</t>
  </si>
  <si>
    <t>Pojemnik mobilny na odpady wykonany z tworzywa sztucznego z klapą, 2 kołowy, kolor czarny. Pojemność 120l.</t>
  </si>
  <si>
    <t xml:space="preserve">Sorbent sypki uniwersalny 20 kg (1 op. - 20 kg), forma: granulat mineralny, granulacja poniżej 0,8mm, chłonność powyżej 100%, chemicznie obojętny, nie palny, nie pylący, nieograniczony termin użycia, atest PZH, przeznaczony do usuwania z podłoża wszelkich substancji ciekłych - olejów, paliw, innych ropopochodnych, tłuszczy, smarów i wody, atest o nietoksyczności - dołączyć do oferty. </t>
  </si>
  <si>
    <t xml:space="preserve">Pojemnik na sorbent 65l wykonany z żywic poliestrowych, wyposażonych w pokrywę mocowną na mocnych zawiasach. Posiada zamek umożliwiający dostęp do zawartości osobom postronnym. Kolor czerwony z napisem: "sorbent zużyty" wymiary 420x460x460 mm lub podobnych parametrach. </t>
  </si>
  <si>
    <t xml:space="preserve">Pojemnik na sorbent 65l wykonany z żywic poliestrowych, wyposażonych w pokrywę mocowną na mocnych zawiasach. Posiada zamek umożliwiający dostęp do zawartości osobom postronnym. Kolor zielony z napisem: "sorbent czysty" wymiary 420x460x460 mm lub podobnych parametrych. </t>
  </si>
  <si>
    <t xml:space="preserve">Preparat ekologiczny </t>
  </si>
  <si>
    <t xml:space="preserve">Preparat ekologiczny usuwający zanieszczynia produktami ropochodnymi z powierzchni utwardzonej. Nie niszczący czyszczonej powierzchni. Niepalny. Pojemność 5l. Do zostosowania przemysłowego. </t>
  </si>
  <si>
    <t>op.</t>
  </si>
  <si>
    <t xml:space="preserve">Maty o wielkości min. 50 cm x 40 cm.
Mata sorpcyjna (1op. - 100szt.) służąca jako podkład przy obsłudze  pojazdów samochodowych, Wzmacniane, min. dwuwarstwowe, przeznaczenie: uniwersalne, pakowane w opakowaniu ułatwiającym dozowanie.
</t>
  </si>
  <si>
    <t xml:space="preserve">Rękaw sorpcyjny uniwersalny </t>
  </si>
  <si>
    <t>Rękaw sorpcyjny uniwersalny 0,8x1,5m. Rękaw sorpcyjny dzięki swojej budowie pozwala stworzyć zaporę i ograniczyć powierzchnię powstałego wycieku</t>
  </si>
  <si>
    <t xml:space="preserve">Apteczka ekologiczna mobilna </t>
  </si>
  <si>
    <t xml:space="preserve">szt. </t>
  </si>
  <si>
    <t xml:space="preserve">Wyłapująca wanna, plastikowa do wyłapywania produktów MPS. Rozmiar 1000x600x175mm. </t>
  </si>
  <si>
    <t xml:space="preserve">Preparat odtłuszczący </t>
  </si>
  <si>
    <t>mata sorpcyjna na beczke 200l. Pochłania krople produktów z cięknących pomp i zapobiega gomadzeniu się brudu na wieku beczek</t>
  </si>
  <si>
    <t>Wanna wychwytowa okrągła 15 l</t>
  </si>
  <si>
    <t xml:space="preserve">Wanna wychwytowa. Stosowana do wychwytywania wycieków, olejów, płynów chłodzących i innych cieczy. Właściwości: wykonana z polietylowego plastiky, okrągła, odprona na olej i benzynę, pojemność 15 l. Wymiary: szerokość 380mm, długość całkowita 580mm, wysokość 150m.  </t>
  </si>
  <si>
    <t xml:space="preserve">Wanna wychwytowa bez kratownicy o wymiarach 965mm x 660mm x139 mm. Wanna do zastosowania w budynkach jak i na zewnątrz z polietylenu odpornego na chemikalia. </t>
  </si>
  <si>
    <t>Wymiary odcinków 23x35cm. Długość rolki 350m, ilość odcinków 1000mm</t>
  </si>
  <si>
    <t>Apteczka ekologiczna ma być w pojemniku 120l wyposażona w sorbent w granulacie 20 kg, arkusze sorpcyjne 20 szt., rękaw sorpcyjny 4 szt., rękawice i gogle ochronne, szczotkę ryżówkę i metalową szufelkę, worki na odpady 2 szt., wielofunkcyjną taśmę uszczelniającą, maskę, nakładki na buty i kombinezon ochronny.</t>
  </si>
  <si>
    <t>Apteczka ekologiczna (mała)</t>
  </si>
  <si>
    <t xml:space="preserve">Paleta wanna </t>
  </si>
  <si>
    <t xml:space="preserve">Sorbent sypki uniwersalny 20 kg (1 op. - 20 kg), forma: granulat mineralny, granulacja poniżej 0,8mm, chłonność powyżej 120%, chemicznie obojętny, nie palny, nie pylący, nieograniczony termin użycia, atest PZH, przeznaczony do usuwania z podłoża wszelkich substancji ciekłych - olejów, paliw, innych ropopochodnych, tłuszczy, smarów i wody, atest o nietoksyczności - dołączyć do oferty. </t>
  </si>
  <si>
    <t xml:space="preserve">Pojemnik zabezpieczający stalowy </t>
  </si>
  <si>
    <t xml:space="preserve">Pojemnik zabezpieczający stalowy na odpady olejowe o poj. 34l. Pojemnik z gwarancją ograniczenia zapalności (czerwone metalowe o okrągłej konstrukcji, pokrywa uchylna izolująca zawartość pojemnika od źródeł ognia i zapłonu oraz ograniczając dostęp tlenu. </t>
  </si>
  <si>
    <t xml:space="preserve">Wanienka elastyczna pod agregat prądotwórczy </t>
  </si>
  <si>
    <t xml:space="preserve">Wanna wychwytowa elastyczna </t>
  </si>
  <si>
    <t xml:space="preserve">Grupa Zabezpieczenia Nowa Dęba ul. Anieli Krzywoń </t>
  </si>
  <si>
    <t xml:space="preserve">Wanienka ociekowa </t>
  </si>
  <si>
    <t xml:space="preserve">Preparat odtłuszcząjący </t>
  </si>
  <si>
    <t>m</t>
  </si>
  <si>
    <t xml:space="preserve">Wanienka elastyczna 900x400x40mm. Wanienka wykonana z plastiku, służy do spuszczania olejów oraz płynów eksploatacyjnych. </t>
  </si>
  <si>
    <t>Preparat odtłuszczający w  5l wraz z pojemnikiem ze spryskiwaczem. Koncentrat 1:50. Skuteczny środek czyszczący o silnych właściwościach odtłuszczających i usuwających zanieczyszczania. Czysty, bezpieczny i w 100 % ekologiczny sposób usuwania oleju, ropy i tłuszczy. Jego działanie powoduje wyciągnięcie na powierzchnie węglowodorów, które wniknęły w głąb struktury nawierzchni, Bezbarwny, wysoce skoncentrowany płyn. W zależności od metody użycia wymaga rozcieńczenia z wodą w stopniu co najmniej 1:50 (zimna woda, niskie ciśnienie podawania). Niezwykle szybko zmywa i odtłuszcza powierzchnie dróg dzięki trwałej emulgacji cząstek oleju, ropy z cząstkami oleju nie niszcząc jej. Jest wielofunkcyjnym odtłuszczaczem odpowiednim do wszystkich kombinacji węglowodorów.</t>
  </si>
  <si>
    <t xml:space="preserve">Wanna ociekowa bez materiałów sorpcyjnych </t>
  </si>
  <si>
    <t>Wanienka ociekowa PE 20l. Wymiary: 710 mm 500 mm 160mm. Warsztatowa, wykonana z czarnego tworzywa sztucznego, przeznaczona do wyłapywania wycieków substancji ropochodnych i chemikaliów.</t>
  </si>
  <si>
    <t xml:space="preserve">mata sorpcyjna na beczkę 200l. Pochłania krople produktów z cieknących pomp i zapobiega gromadzeniu się brudu na wieku beczek, średnica 580 mm. </t>
  </si>
  <si>
    <t>Pojemnik wykonany z wysokiej jakości tworzywa sztucznego 20l. Wymiary  ok. 325mm, szer. 392mm, długość 293mm. Pojemnik z dedykowaną pokrywą. Opcjonalnie: pokrywa z klapą/wziernikiem do umieszczania odpadu bez konieczności podnoszenia pokrywy.</t>
  </si>
  <si>
    <t xml:space="preserve">W skrzynce o wymiarach 600x300x300mm. Zawiera: granulowany sorbent 10 kg, rękaw napełniony granulatem 1 szt., spryskiwacz z płynem 1 szt., worki 5 szt. szufelką ze zmiotką 1 szt., rękawice 1 szt., arkusz sorpcyjne. </t>
  </si>
  <si>
    <t>Wanna wychwytowa elastyczna  (pod mobilne agregat prądotwórczy) o wym. 2400 x 3000 x 305mm. Wykonana z bardzo trwałej tkaniny powlekanej PCV, odpornej na promieniowanie UV, odporna na substancje niebezpieczne ze składanymi ściankami oraz zaczepem umożliwiającym zamocowanie wanny do podłoża. Pojemność 4241l.</t>
  </si>
  <si>
    <t xml:space="preserve">Paleta wanna wychwytowa 83l 1245xx635x140mm. Wanna wychwytowa na 2 beczki wykonana z tworzywa sztucznego z kratownicą o wymiarach 1245x635x140mm. Przeznaczona do magazynowania/składowania 2 beczek z chemikaliami, kwasami, cieczami ropopochodnymi oraz cieczami żrącymi. Wanna zapobiega przenikaniu substancji chemicznej z uszkodzonej beczki do gruntu lub na podsadzkę. </t>
  </si>
  <si>
    <t xml:space="preserve">Mata sorpcyjna wzmocniona szer. 900mm. Mata sorbująca różne chłodzące emulsje i substancje ropopochodne. Właściwości: wzmocniona (umieszczona z jednej stronyu folia zapobiegajaca przesiąkaniu substancji do podłoża ), antystatyczna, antypoślizgowa, odporna na ścieranie, nie zmieniająca właściowści pochloniętej substancji. </t>
  </si>
  <si>
    <t>Maty o wielkości min. 50 cm x 40 cm.
Mata sorpcyjna (1op. - 100szt.) służąca jako podkład przy obsłudze  pojazdów samochodowych, Wzmacniane, min. dwuwarstwowe, przeznaczenie: uniwersalne, pakowane w opakowaniu kartonowym ułatwiającym dozowanie.</t>
  </si>
  <si>
    <t>szt</t>
  </si>
  <si>
    <t>Sorbent uniwersalny</t>
  </si>
  <si>
    <t>Mata pochłaniająca wszytskie substancje. Pochłaniająca wodę, emulsję, olej hydrauliczny. Zdolności sorbcyjne 120l. Wymiary 50x40 cm. Waga 8kg/100 szt.</t>
  </si>
  <si>
    <t xml:space="preserve">op </t>
  </si>
  <si>
    <t>Maty o wielkości min. 50 cm x 40 cm.
Mata sorpcyjna (1op. - 100szt.) służąca jako podkład przy obsłudze  pojazdów samochodowych, Wzmacniane, min. dwuwarstwowe, przeznaczenie: uniwersalne, pakowane w opakowaniu ułatwiającym dozowanie.</t>
  </si>
  <si>
    <t xml:space="preserve">Wanna wychwytowa 1200x800x175mm. Wanna preznaczona do zbierania niekontrolowanych wycieków płynow oraz skłądowanie pojemnikow z chemikaliami, wyposażona w kratownicę, wykonana z tworzywa sztucznego.  Pojemność 100l. </t>
  </si>
  <si>
    <t xml:space="preserve">Wanna wychwytowa elstyczna przenośna o składanej konstrukcji, elastyczna, powlekana PCV, odporna na promieniowanie UV, odporna na substancje niebezpieczne, ze składanymi ściankami oraz zaczepem umożliwaijącym zamocowane wanny do podłoża. Wymiary: 3000 X 4600X 305mm. Pojemność 4241l.  </t>
  </si>
  <si>
    <t xml:space="preserve">Preparat odtłuszczający </t>
  </si>
  <si>
    <t>Preparat odtłuszczający kanister 20l. Czysty, bezpieczny, bezbarwny płyn odtłuszczający w 100 procentach ekologiczny i biodegradalny. Zawiera tylko naturalne składniki. Posiadający ph-7. Przeznaczenie; do usuwania oleju, ropy i tłuszczy. Wielofunkcyjnym odtłuszczaczem odpowiednim do wszystkich kombinacji węglowodorów.</t>
  </si>
  <si>
    <t>Preparat odtłuszczjący w karnistrze 5l. Koncentrat 1:50. Skuteczny środek czyszczący o silnych właściwościach odtłuszczających i usuwających zanieczyszcznia. Czysty, bezpieczny i w 100 % ekologicny sposób usuwania oleju, ropyi tłuszczy. Jego działanie powoduje wyciągnięcie na powierzchnie eglowodorów, które wniknęły w głąb struktury nawierzchni, Bezbarwny, wysoce skoncentrowany płyn. W zależności od metody użyciawymaga rozcięczenia wodą w stopniu co najmniej 1:50 (zimna woda, niskie ciśnienie podawania). Niezwykle szybko zmywa i odtłuszcza powierzchnie dróg dięki trwałej emulgacji cząstek oleju, ropy z cząstakmi oleju nie niszcząc jej. Jest welofunkcyjnym odtłuszczazem odpowiednim do wszytskich kombinacji węglowodorów.</t>
  </si>
  <si>
    <t xml:space="preserve">Pojemnik na sorbent czerwony </t>
  </si>
  <si>
    <t>Wanna wychwytowa o prostej konstrukcji, wykonana z PCV, odporna na olej napędowy, olej silnikowy. Oleje mineralne, kwasy, alkohole i inne związki organiczne. Wymiary 2,5x7m. Pojemność 4375l.</t>
  </si>
  <si>
    <t>Pojemnik 1100 l</t>
  </si>
  <si>
    <t xml:space="preserve">Pojemnik na odpady 4 kołowy o pojemności 1100 l wykonany z tworzywa sztucznego z klapą. Kolor czarny. </t>
  </si>
  <si>
    <t>Grupa Zabezpieczenia Sandomierz ul. Mickiewicza 3 brt</t>
  </si>
  <si>
    <t xml:space="preserve">Grupa Zabezpieczenia Nowa Dęba ul. Anieli Krzywoń (18BA) </t>
  </si>
  <si>
    <t>Grupa Zabezpieczenia Nowa Dęba ul. Anieli Krzywoń USA</t>
  </si>
  <si>
    <t xml:space="preserve">Wanna wychwytowa pod mauzer 1000l </t>
  </si>
  <si>
    <t xml:space="preserve">Mocna i trwała wanna wychwytowa z pokrywą i roletowymi drzwiami. Wykonana z polietylenu o wysokiej odporności chemicznej i mechanicznej, antykorozyjnej. Kolor żółty. Posiadającą wyjmowaną kratownicę. Mieszcząca zbiornik IBC, o szerokim wejściu. Waga ok. 149 kg. </t>
  </si>
  <si>
    <t xml:space="preserve">Lejek do IBC </t>
  </si>
  <si>
    <t xml:space="preserve">Lejek z tworzywa sztucznego, nakładowy na typowe IBC, 15 litrowy. Kwadratowy o średnicy ok . 145 mm. Służący do bezpiecznego zbierania i odprowadzania płynów. Kolor czarny. </t>
  </si>
  <si>
    <t>Stawka podatku VAT</t>
  </si>
  <si>
    <t>Wartość netto w zł (kol.5 x kol.6)</t>
  </si>
  <si>
    <t>Wartość brutto w zł (kol.8 x VAT)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</si>
  <si>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SUMA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</si>
  <si>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Calibri"/>
        <family val="2"/>
        <charset val="238"/>
        <scheme val="minor"/>
      </rPr>
      <t xml:space="preserve">  </t>
    </r>
    <r>
      <rPr>
        <sz val="14"/>
        <color theme="1"/>
        <rFont val="Calibri"/>
        <family val="2"/>
        <charset val="238"/>
        <scheme val="minor"/>
      </rPr>
      <t xml:space="preserve">  RAZEM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</si>
  <si>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SUMA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</si>
  <si>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SUMA</t>
  </si>
  <si>
    <t>FORMULARZ SZCZEGÓŁOWEJ WYCENY
 Niniejszy Formularz szczegółowej wyceny zawiera wprowadzone formuły. Wykonawca zobowiązany jest do uzupełnienia "Ceny jednostkowej netto " oraz "stawki podatku VAT"
Wprowadzenie przez Zamawiającego formuł nie zwalnia Wykonawcy z obowiązku sprawdzenia prawidłowości dokonanych wyliczeń po wprowadzeniu odpowiednich wartości.</t>
  </si>
  <si>
    <t>Dokument należy podpisać kwalifikowanym podpisem elektronicznym lub elektronicznym podpisem zaufanym lub elektronicznym podpisem osobistym przez osobę lub osoby umocowane do złożenia podpisu w imieniu Wykonawcy</t>
  </si>
  <si>
    <t xml:space="preserve">Plastikowa wanna ociekowa pod pojazd wykonana z elastycznego polietylenu. Odporna na znaczące obciążania mechaniczne, oleje. Pojemność wychwytu 16l. Długość całkowita 440 mm, szerokość całkowita 770 mm., wysokość całkowita 110 mm Masa 1kg. Kolor czarny.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</si>
</sst>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0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/>
    <xf numFmtId="2" fontId="8" fillId="0" borderId="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66FF"/>
      <color rgb="FF0000FF"/>
      <color rgb="FF6666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78"/>
  <sheetViews>
    <sheetView tabSelected="1" topLeftCell="A46" zoomScale="80" zoomScaleNormal="80" workbookViewId="0">
      <selection activeCell="D51" sqref="D51"/>
    </sheetView>
  </sheetViews>
  <sheetFormatPr defaultRowHeight="15" x14ac:dyDescent="0.25"/>
  <cols>
    <col min="1" max="1" width="4" customWidth="1"/>
    <col min="2" max="2" width="6.42578125" style="48" customWidth="1"/>
    <col min="3" max="3" width="26.5703125" customWidth="1"/>
    <col min="4" max="4" width="66.7109375" customWidth="1"/>
    <col min="5" max="5" width="8" customWidth="1"/>
    <col min="6" max="6" width="9.28515625" style="12" customWidth="1"/>
    <col min="7" max="8" width="20.7109375" customWidth="1"/>
    <col min="9" max="9" width="20.140625" style="15" customWidth="1"/>
    <col min="10" max="10" width="26.85546875" style="20" customWidth="1"/>
    <col min="11" max="11" width="22" customWidth="1"/>
  </cols>
  <sheetData>
    <row r="2" spans="2:10" x14ac:dyDescent="0.25">
      <c r="B2" s="45"/>
      <c r="C2" s="2"/>
      <c r="D2" s="1"/>
      <c r="E2" s="1"/>
      <c r="F2" s="11"/>
      <c r="G2" s="1"/>
      <c r="H2" s="1"/>
      <c r="I2" s="14"/>
    </row>
    <row r="3" spans="2:10" s="8" customFormat="1" ht="93.75" customHeight="1" x14ac:dyDescent="0.25">
      <c r="B3" s="57" t="s">
        <v>99</v>
      </c>
      <c r="C3" s="58"/>
      <c r="D3" s="58"/>
      <c r="E3" s="58"/>
      <c r="F3" s="58"/>
      <c r="G3" s="58"/>
      <c r="H3" s="58"/>
      <c r="I3" s="58"/>
      <c r="J3" s="58"/>
    </row>
    <row r="4" spans="2:10" ht="48.75" customHeight="1" x14ac:dyDescent="0.25">
      <c r="B4" s="6" t="s">
        <v>0</v>
      </c>
      <c r="C4" s="6" t="s">
        <v>1</v>
      </c>
      <c r="D4" s="6" t="s">
        <v>2</v>
      </c>
      <c r="E4" s="6" t="s">
        <v>7</v>
      </c>
      <c r="F4" s="6" t="s">
        <v>3</v>
      </c>
      <c r="G4" s="6" t="s">
        <v>5</v>
      </c>
      <c r="H4" s="6" t="s">
        <v>92</v>
      </c>
      <c r="I4" s="13" t="s">
        <v>93</v>
      </c>
      <c r="J4" s="21" t="s">
        <v>94</v>
      </c>
    </row>
    <row r="5" spans="2:10" ht="15" customHeight="1" x14ac:dyDescent="0.25"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</row>
    <row r="6" spans="2:10" ht="33" customHeight="1" x14ac:dyDescent="0.25">
      <c r="B6" s="59" t="s">
        <v>86</v>
      </c>
      <c r="C6" s="60"/>
      <c r="D6" s="60"/>
      <c r="E6" s="60"/>
      <c r="F6" s="60"/>
      <c r="G6" s="60"/>
      <c r="H6" s="60"/>
      <c r="I6" s="60"/>
      <c r="J6" s="61"/>
    </row>
    <row r="7" spans="2:10" ht="81" customHeight="1" x14ac:dyDescent="0.25">
      <c r="B7" s="24">
        <v>1</v>
      </c>
      <c r="C7" s="4" t="s">
        <v>12</v>
      </c>
      <c r="D7" s="31" t="s">
        <v>30</v>
      </c>
      <c r="E7" s="3" t="s">
        <v>35</v>
      </c>
      <c r="F7" s="17">
        <v>52</v>
      </c>
      <c r="G7" s="18"/>
      <c r="H7" s="49"/>
      <c r="I7" s="19">
        <f>F7*G7</f>
        <v>0</v>
      </c>
      <c r="J7" s="19">
        <f>I7+(I7*H7)</f>
        <v>0</v>
      </c>
    </row>
    <row r="8" spans="2:10" ht="88.5" customHeight="1" x14ac:dyDescent="0.25">
      <c r="B8" s="24">
        <v>2</v>
      </c>
      <c r="C8" s="4" t="s">
        <v>19</v>
      </c>
      <c r="D8" s="4" t="s">
        <v>75</v>
      </c>
      <c r="E8" s="3" t="s">
        <v>35</v>
      </c>
      <c r="F8" s="17">
        <v>22</v>
      </c>
      <c r="G8" s="18"/>
      <c r="H8" s="49"/>
      <c r="I8" s="19">
        <f t="shared" ref="I8:I20" si="0">F8*G8</f>
        <v>0</v>
      </c>
      <c r="J8" s="19">
        <f t="shared" ref="J8:J20" si="1">I8+(I8*H8)</f>
        <v>0</v>
      </c>
    </row>
    <row r="9" spans="2:10" ht="53.25" customHeight="1" x14ac:dyDescent="0.25">
      <c r="B9" s="24">
        <v>3</v>
      </c>
      <c r="C9" s="4" t="s">
        <v>37</v>
      </c>
      <c r="D9" s="4" t="s">
        <v>38</v>
      </c>
      <c r="E9" s="3" t="s">
        <v>6</v>
      </c>
      <c r="F9" s="17">
        <v>79</v>
      </c>
      <c r="G9" s="18"/>
      <c r="H9" s="49"/>
      <c r="I9" s="19">
        <f t="shared" si="0"/>
        <v>0</v>
      </c>
      <c r="J9" s="19">
        <f t="shared" si="1"/>
        <v>0</v>
      </c>
    </row>
    <row r="10" spans="2:10" ht="87" customHeight="1" x14ac:dyDescent="0.25">
      <c r="B10" s="24">
        <v>4</v>
      </c>
      <c r="C10" s="4" t="s">
        <v>39</v>
      </c>
      <c r="D10" s="4" t="s">
        <v>48</v>
      </c>
      <c r="E10" s="3" t="s">
        <v>6</v>
      </c>
      <c r="F10" s="17">
        <v>14</v>
      </c>
      <c r="G10" s="18"/>
      <c r="H10" s="49"/>
      <c r="I10" s="19">
        <f t="shared" si="0"/>
        <v>0</v>
      </c>
      <c r="J10" s="19">
        <f t="shared" si="1"/>
        <v>0</v>
      </c>
    </row>
    <row r="11" spans="2:10" ht="50.25" customHeight="1" x14ac:dyDescent="0.25">
      <c r="B11" s="24">
        <v>5</v>
      </c>
      <c r="C11" s="4" t="s">
        <v>10</v>
      </c>
      <c r="D11" s="4" t="s">
        <v>11</v>
      </c>
      <c r="E11" s="3" t="s">
        <v>40</v>
      </c>
      <c r="F11" s="17">
        <v>6</v>
      </c>
      <c r="G11" s="18"/>
      <c r="H11" s="49"/>
      <c r="I11" s="19">
        <f t="shared" si="0"/>
        <v>0</v>
      </c>
      <c r="J11" s="19">
        <f t="shared" si="1"/>
        <v>0</v>
      </c>
    </row>
    <row r="12" spans="2:10" ht="81" customHeight="1" x14ac:dyDescent="0.25">
      <c r="B12" s="24">
        <v>6</v>
      </c>
      <c r="C12" s="4" t="s">
        <v>81</v>
      </c>
      <c r="D12" s="4" t="s">
        <v>31</v>
      </c>
      <c r="E12" s="3" t="s">
        <v>40</v>
      </c>
      <c r="F12" s="17">
        <v>14</v>
      </c>
      <c r="G12" s="18"/>
      <c r="H12" s="49"/>
      <c r="I12" s="19">
        <f t="shared" si="0"/>
        <v>0</v>
      </c>
      <c r="J12" s="19">
        <f t="shared" si="1"/>
        <v>0</v>
      </c>
    </row>
    <row r="13" spans="2:10" ht="72" customHeight="1" x14ac:dyDescent="0.25">
      <c r="B13" s="24">
        <v>7</v>
      </c>
      <c r="C13" s="4" t="s">
        <v>13</v>
      </c>
      <c r="D13" s="4" t="s">
        <v>32</v>
      </c>
      <c r="E13" s="3" t="s">
        <v>40</v>
      </c>
      <c r="F13" s="17">
        <v>14</v>
      </c>
      <c r="G13" s="18"/>
      <c r="H13" s="49"/>
      <c r="I13" s="19">
        <f t="shared" si="0"/>
        <v>0</v>
      </c>
      <c r="J13" s="19">
        <f t="shared" si="1"/>
        <v>0</v>
      </c>
    </row>
    <row r="14" spans="2:10" ht="57" customHeight="1" x14ac:dyDescent="0.25">
      <c r="B14" s="24">
        <v>8</v>
      </c>
      <c r="C14" s="4" t="s">
        <v>8</v>
      </c>
      <c r="D14" s="4" t="s">
        <v>41</v>
      </c>
      <c r="E14" s="3" t="s">
        <v>40</v>
      </c>
      <c r="F14" s="17">
        <v>50</v>
      </c>
      <c r="G14" s="18"/>
      <c r="H14" s="49"/>
      <c r="I14" s="19">
        <f t="shared" si="0"/>
        <v>0</v>
      </c>
      <c r="J14" s="19">
        <f t="shared" si="1"/>
        <v>0</v>
      </c>
    </row>
    <row r="15" spans="2:10" ht="59.25" customHeight="1" x14ac:dyDescent="0.25">
      <c r="B15" s="24">
        <v>9</v>
      </c>
      <c r="C15" s="4" t="s">
        <v>9</v>
      </c>
      <c r="D15" s="9" t="s">
        <v>29</v>
      </c>
      <c r="E15" s="3" t="s">
        <v>40</v>
      </c>
      <c r="F15" s="17">
        <v>30</v>
      </c>
      <c r="G15" s="18"/>
      <c r="H15" s="49"/>
      <c r="I15" s="19">
        <f t="shared" si="0"/>
        <v>0</v>
      </c>
      <c r="J15" s="19">
        <f t="shared" si="1"/>
        <v>0</v>
      </c>
    </row>
    <row r="16" spans="2:10" ht="144.75" customHeight="1" x14ac:dyDescent="0.25">
      <c r="B16" s="24">
        <v>10</v>
      </c>
      <c r="C16" s="4" t="s">
        <v>42</v>
      </c>
      <c r="D16" s="9" t="s">
        <v>80</v>
      </c>
      <c r="E16" s="3" t="s">
        <v>40</v>
      </c>
      <c r="F16" s="17">
        <v>4</v>
      </c>
      <c r="G16" s="18"/>
      <c r="H16" s="49"/>
      <c r="I16" s="19">
        <f t="shared" si="0"/>
        <v>0</v>
      </c>
      <c r="J16" s="19">
        <f t="shared" si="1"/>
        <v>0</v>
      </c>
    </row>
    <row r="17" spans="2:10" ht="81" customHeight="1" x14ac:dyDescent="0.25">
      <c r="B17" s="24">
        <v>11</v>
      </c>
      <c r="C17" s="7" t="s">
        <v>15</v>
      </c>
      <c r="D17" s="9" t="s">
        <v>77</v>
      </c>
      <c r="E17" s="3" t="s">
        <v>40</v>
      </c>
      <c r="F17" s="17">
        <v>1</v>
      </c>
      <c r="G17" s="18"/>
      <c r="H17" s="49"/>
      <c r="I17" s="19">
        <f t="shared" si="0"/>
        <v>0</v>
      </c>
      <c r="J17" s="19">
        <f t="shared" si="1"/>
        <v>0</v>
      </c>
    </row>
    <row r="18" spans="2:10" ht="81" customHeight="1" x14ac:dyDescent="0.25">
      <c r="B18" s="24">
        <v>12</v>
      </c>
      <c r="C18" s="4" t="s">
        <v>15</v>
      </c>
      <c r="D18" s="9" t="s">
        <v>76</v>
      </c>
      <c r="E18" s="3" t="s">
        <v>40</v>
      </c>
      <c r="F18" s="17">
        <v>2</v>
      </c>
      <c r="G18" s="18"/>
      <c r="H18" s="49"/>
      <c r="I18" s="19">
        <f t="shared" si="0"/>
        <v>0</v>
      </c>
      <c r="J18" s="19">
        <f t="shared" si="1"/>
        <v>0</v>
      </c>
    </row>
    <row r="19" spans="2:10" ht="81" customHeight="1" x14ac:dyDescent="0.25">
      <c r="B19" s="24">
        <v>13</v>
      </c>
      <c r="C19" s="7" t="s">
        <v>78</v>
      </c>
      <c r="D19" s="33" t="s">
        <v>79</v>
      </c>
      <c r="E19" s="3" t="s">
        <v>40</v>
      </c>
      <c r="F19" s="17">
        <v>8</v>
      </c>
      <c r="G19" s="18"/>
      <c r="H19" s="49"/>
      <c r="I19" s="19">
        <f t="shared" si="0"/>
        <v>0</v>
      </c>
      <c r="J19" s="19">
        <f t="shared" si="1"/>
        <v>0</v>
      </c>
    </row>
    <row r="20" spans="2:10" ht="81" customHeight="1" x14ac:dyDescent="0.25">
      <c r="B20" s="24">
        <v>14</v>
      </c>
      <c r="C20" s="35" t="s">
        <v>15</v>
      </c>
      <c r="D20" s="36" t="s">
        <v>82</v>
      </c>
      <c r="E20" s="3" t="s">
        <v>40</v>
      </c>
      <c r="F20" s="7">
        <v>1</v>
      </c>
      <c r="G20" s="18"/>
      <c r="H20" s="49"/>
      <c r="I20" s="19">
        <f t="shared" si="0"/>
        <v>0</v>
      </c>
      <c r="J20" s="19">
        <f t="shared" si="1"/>
        <v>0</v>
      </c>
    </row>
    <row r="21" spans="2:10" ht="47.25" customHeight="1" x14ac:dyDescent="0.25">
      <c r="B21" s="54" t="s">
        <v>87</v>
      </c>
      <c r="C21" s="55"/>
      <c r="D21" s="55"/>
      <c r="E21" s="55"/>
      <c r="F21" s="55"/>
      <c r="G21" s="55"/>
      <c r="H21" s="55"/>
      <c r="I21" s="55"/>
      <c r="J21" s="56"/>
    </row>
    <row r="22" spans="2:10" ht="74.25" customHeight="1" x14ac:dyDescent="0.25">
      <c r="B22" s="44">
        <v>1</v>
      </c>
      <c r="C22" s="9" t="s">
        <v>88</v>
      </c>
      <c r="D22" s="9" t="s">
        <v>89</v>
      </c>
      <c r="E22" s="7" t="s">
        <v>6</v>
      </c>
      <c r="F22" s="7">
        <v>2</v>
      </c>
      <c r="G22" s="32"/>
      <c r="H22" s="49"/>
      <c r="I22" s="19">
        <f>F22*G22</f>
        <v>0</v>
      </c>
      <c r="J22" s="19">
        <f>I22+(I22*H22)</f>
        <v>0</v>
      </c>
    </row>
    <row r="23" spans="2:10" ht="74.25" customHeight="1" x14ac:dyDescent="0.25">
      <c r="B23" s="44">
        <v>2</v>
      </c>
      <c r="C23" s="9" t="s">
        <v>90</v>
      </c>
      <c r="D23" s="9" t="s">
        <v>91</v>
      </c>
      <c r="E23" s="7" t="s">
        <v>6</v>
      </c>
      <c r="F23" s="7">
        <v>2</v>
      </c>
      <c r="G23" s="32"/>
      <c r="H23" s="49"/>
      <c r="I23" s="19">
        <f>F23*G23</f>
        <v>0</v>
      </c>
      <c r="J23" s="19">
        <f>I23+(I23*H23)</f>
        <v>0</v>
      </c>
    </row>
    <row r="24" spans="2:10" ht="33" customHeight="1" x14ac:dyDescent="0.25">
      <c r="B24" s="62" t="s">
        <v>4</v>
      </c>
      <c r="C24" s="62"/>
      <c r="D24" s="62"/>
      <c r="E24" s="62"/>
      <c r="F24" s="62"/>
      <c r="G24" s="62"/>
      <c r="H24" s="43"/>
      <c r="I24" s="19">
        <f>SUM(I7:I20)+I22+I23</f>
        <v>0</v>
      </c>
      <c r="J24" s="19">
        <f>SUM(J7:J23)</f>
        <v>0</v>
      </c>
    </row>
    <row r="25" spans="2:10" ht="33" customHeight="1" x14ac:dyDescent="0.25">
      <c r="B25" s="64" t="s">
        <v>56</v>
      </c>
      <c r="C25" s="65"/>
      <c r="D25" s="65"/>
      <c r="E25" s="65"/>
      <c r="F25" s="65"/>
      <c r="G25" s="65"/>
      <c r="H25" s="65"/>
      <c r="I25" s="65"/>
      <c r="J25" s="66"/>
    </row>
    <row r="26" spans="2:10" ht="75.75" customHeight="1" x14ac:dyDescent="0.25">
      <c r="B26" s="24">
        <v>1</v>
      </c>
      <c r="C26" s="10" t="s">
        <v>33</v>
      </c>
      <c r="D26" s="9" t="s">
        <v>34</v>
      </c>
      <c r="E26" s="3" t="s">
        <v>6</v>
      </c>
      <c r="F26" s="17">
        <v>5</v>
      </c>
      <c r="G26" s="18"/>
      <c r="H26" s="49"/>
      <c r="I26" s="19">
        <f>F26*G26</f>
        <v>0</v>
      </c>
      <c r="J26" s="19">
        <f>I26+(I26*H26)</f>
        <v>0</v>
      </c>
    </row>
    <row r="27" spans="2:10" ht="90.75" customHeight="1" x14ac:dyDescent="0.25">
      <c r="B27" s="24">
        <v>2</v>
      </c>
      <c r="C27" s="4" t="s">
        <v>12</v>
      </c>
      <c r="D27" s="4" t="s">
        <v>30</v>
      </c>
      <c r="E27" s="3" t="s">
        <v>71</v>
      </c>
      <c r="F27" s="17">
        <v>5</v>
      </c>
      <c r="G27" s="18"/>
      <c r="H27" s="49"/>
      <c r="I27" s="19">
        <f t="shared" ref="I27:I30" si="2">F27*G27</f>
        <v>0</v>
      </c>
      <c r="J27" s="19">
        <f t="shared" ref="J27:J30" si="3">I27+(I27*H27)</f>
        <v>0</v>
      </c>
    </row>
    <row r="28" spans="2:10" ht="30" customHeight="1" x14ac:dyDescent="0.25">
      <c r="B28" s="24">
        <v>3</v>
      </c>
      <c r="C28" s="4" t="s">
        <v>8</v>
      </c>
      <c r="D28" s="4" t="s">
        <v>41</v>
      </c>
      <c r="E28" s="3" t="s">
        <v>40</v>
      </c>
      <c r="F28" s="17">
        <v>1</v>
      </c>
      <c r="G28" s="18"/>
      <c r="H28" s="49"/>
      <c r="I28" s="19">
        <f t="shared" si="2"/>
        <v>0</v>
      </c>
      <c r="J28" s="19">
        <f t="shared" si="3"/>
        <v>0</v>
      </c>
    </row>
    <row r="29" spans="2:10" ht="51" customHeight="1" x14ac:dyDescent="0.25">
      <c r="B29" s="24">
        <v>4</v>
      </c>
      <c r="C29" s="4" t="s">
        <v>72</v>
      </c>
      <c r="D29" s="4" t="s">
        <v>73</v>
      </c>
      <c r="E29" s="3" t="s">
        <v>74</v>
      </c>
      <c r="F29" s="17">
        <v>2</v>
      </c>
      <c r="G29" s="18"/>
      <c r="H29" s="49"/>
      <c r="I29" s="19">
        <f t="shared" si="2"/>
        <v>0</v>
      </c>
      <c r="J29" s="19">
        <f t="shared" si="3"/>
        <v>0</v>
      </c>
    </row>
    <row r="30" spans="2:10" ht="46.5" customHeight="1" x14ac:dyDescent="0.25">
      <c r="B30" s="24">
        <v>5</v>
      </c>
      <c r="C30" s="37" t="s">
        <v>83</v>
      </c>
      <c r="D30" s="37" t="s">
        <v>84</v>
      </c>
      <c r="E30" s="7" t="s">
        <v>40</v>
      </c>
      <c r="F30" s="7">
        <v>5</v>
      </c>
      <c r="G30" s="18"/>
      <c r="H30" s="49"/>
      <c r="I30" s="19">
        <f t="shared" si="2"/>
        <v>0</v>
      </c>
      <c r="J30" s="19">
        <f t="shared" si="3"/>
        <v>0</v>
      </c>
    </row>
    <row r="31" spans="2:10" ht="36" customHeight="1" x14ac:dyDescent="0.25">
      <c r="B31" s="67" t="s">
        <v>95</v>
      </c>
      <c r="C31" s="67"/>
      <c r="D31" s="67"/>
      <c r="E31" s="67"/>
      <c r="F31" s="67"/>
      <c r="G31" s="67"/>
      <c r="H31" s="68"/>
      <c r="I31" s="19">
        <f>SUM(I26:I30)</f>
        <v>0</v>
      </c>
      <c r="J31" s="19">
        <f>SUM(J26:J30)</f>
        <v>0</v>
      </c>
    </row>
    <row r="32" spans="2:10" ht="48.75" customHeight="1" x14ac:dyDescent="0.25">
      <c r="B32" s="54" t="s">
        <v>14</v>
      </c>
      <c r="C32" s="55"/>
      <c r="D32" s="55"/>
      <c r="E32" s="55"/>
      <c r="F32" s="55"/>
      <c r="G32" s="55"/>
      <c r="H32" s="55"/>
      <c r="I32" s="55"/>
      <c r="J32" s="56"/>
    </row>
    <row r="33" spans="2:10" ht="51" customHeight="1" x14ac:dyDescent="0.25">
      <c r="B33" s="24">
        <v>1</v>
      </c>
      <c r="C33" s="10" t="s">
        <v>33</v>
      </c>
      <c r="D33" s="9" t="s">
        <v>34</v>
      </c>
      <c r="E33" s="3" t="s">
        <v>6</v>
      </c>
      <c r="F33" s="17">
        <v>5</v>
      </c>
      <c r="G33" s="18"/>
      <c r="H33" s="49"/>
      <c r="I33" s="19">
        <f>F33*G33</f>
        <v>0</v>
      </c>
      <c r="J33" s="19">
        <f>I33+(I33*H33)</f>
        <v>0</v>
      </c>
    </row>
    <row r="34" spans="2:10" ht="78" customHeight="1" x14ac:dyDescent="0.25">
      <c r="B34" s="24">
        <v>2</v>
      </c>
      <c r="C34" s="10" t="s">
        <v>19</v>
      </c>
      <c r="D34" s="4" t="s">
        <v>36</v>
      </c>
      <c r="E34" s="3" t="s">
        <v>6</v>
      </c>
      <c r="F34" s="3">
        <v>8</v>
      </c>
      <c r="G34" s="18"/>
      <c r="H34" s="49"/>
      <c r="I34" s="19">
        <f t="shared" ref="I34:I48" si="4">F34*G34</f>
        <v>0</v>
      </c>
      <c r="J34" s="19">
        <f t="shared" ref="J34:J48" si="5">I34+(I34*H34)</f>
        <v>0</v>
      </c>
    </row>
    <row r="35" spans="2:10" ht="51" customHeight="1" x14ac:dyDescent="0.25">
      <c r="B35" s="24">
        <v>3</v>
      </c>
      <c r="C35" s="4" t="s">
        <v>19</v>
      </c>
      <c r="D35" s="9" t="s">
        <v>43</v>
      </c>
      <c r="E35" s="3" t="s">
        <v>6</v>
      </c>
      <c r="F35" s="17">
        <v>20</v>
      </c>
      <c r="G35" s="18"/>
      <c r="H35" s="49"/>
      <c r="I35" s="19">
        <f t="shared" si="4"/>
        <v>0</v>
      </c>
      <c r="J35" s="19">
        <f t="shared" si="5"/>
        <v>0</v>
      </c>
    </row>
    <row r="36" spans="2:10" ht="51" customHeight="1" x14ac:dyDescent="0.25">
      <c r="B36" s="24">
        <v>4</v>
      </c>
      <c r="C36" s="4" t="s">
        <v>9</v>
      </c>
      <c r="D36" s="9" t="s">
        <v>29</v>
      </c>
      <c r="E36" s="3" t="s">
        <v>6</v>
      </c>
      <c r="F36" s="17">
        <v>4</v>
      </c>
      <c r="G36" s="18"/>
      <c r="H36" s="49"/>
      <c r="I36" s="19">
        <f t="shared" si="4"/>
        <v>0</v>
      </c>
      <c r="J36" s="19">
        <f t="shared" si="5"/>
        <v>0</v>
      </c>
    </row>
    <row r="37" spans="2:10" ht="51" customHeight="1" x14ac:dyDescent="0.25">
      <c r="B37" s="24">
        <v>5</v>
      </c>
      <c r="C37" s="4" t="s">
        <v>8</v>
      </c>
      <c r="D37" s="4" t="s">
        <v>41</v>
      </c>
      <c r="E37" s="3" t="s">
        <v>6</v>
      </c>
      <c r="F37" s="17">
        <v>6</v>
      </c>
      <c r="G37" s="18"/>
      <c r="H37" s="49"/>
      <c r="I37" s="19">
        <f t="shared" si="4"/>
        <v>0</v>
      </c>
      <c r="J37" s="19">
        <f t="shared" si="5"/>
        <v>0</v>
      </c>
    </row>
    <row r="38" spans="2:10" ht="62.25" customHeight="1" x14ac:dyDescent="0.25">
      <c r="B38" s="24">
        <v>6</v>
      </c>
      <c r="C38" s="4" t="s">
        <v>44</v>
      </c>
      <c r="D38" s="4" t="s">
        <v>45</v>
      </c>
      <c r="E38" s="3" t="s">
        <v>40</v>
      </c>
      <c r="F38" s="17">
        <v>6</v>
      </c>
      <c r="G38" s="18"/>
      <c r="H38" s="49"/>
      <c r="I38" s="19">
        <f t="shared" si="4"/>
        <v>0</v>
      </c>
      <c r="J38" s="19">
        <f t="shared" si="5"/>
        <v>0</v>
      </c>
    </row>
    <row r="39" spans="2:10" ht="51" customHeight="1" x14ac:dyDescent="0.25">
      <c r="B39" s="24">
        <v>7</v>
      </c>
      <c r="C39" s="4" t="s">
        <v>15</v>
      </c>
      <c r="D39" s="4" t="s">
        <v>46</v>
      </c>
      <c r="E39" s="3" t="s">
        <v>6</v>
      </c>
      <c r="F39" s="17">
        <v>5</v>
      </c>
      <c r="G39" s="18"/>
      <c r="H39" s="49"/>
      <c r="I39" s="19">
        <f t="shared" si="4"/>
        <v>0</v>
      </c>
      <c r="J39" s="19">
        <f t="shared" si="5"/>
        <v>0</v>
      </c>
    </row>
    <row r="40" spans="2:10" ht="51" customHeight="1" x14ac:dyDescent="0.25">
      <c r="B40" s="24">
        <v>8</v>
      </c>
      <c r="C40" s="4" t="s">
        <v>10</v>
      </c>
      <c r="D40" s="4" t="s">
        <v>47</v>
      </c>
      <c r="E40" s="3" t="s">
        <v>6</v>
      </c>
      <c r="F40" s="17">
        <v>10</v>
      </c>
      <c r="G40" s="18"/>
      <c r="H40" s="49"/>
      <c r="I40" s="19">
        <f t="shared" si="4"/>
        <v>0</v>
      </c>
      <c r="J40" s="19">
        <f t="shared" si="5"/>
        <v>0</v>
      </c>
    </row>
    <row r="41" spans="2:10" ht="51" customHeight="1" x14ac:dyDescent="0.25">
      <c r="B41" s="24">
        <v>9</v>
      </c>
      <c r="C41" s="4" t="s">
        <v>24</v>
      </c>
      <c r="D41" s="4" t="s">
        <v>65</v>
      </c>
      <c r="E41" s="3" t="s">
        <v>6</v>
      </c>
      <c r="F41" s="17">
        <v>1</v>
      </c>
      <c r="G41" s="18"/>
      <c r="H41" s="49"/>
      <c r="I41" s="19">
        <f t="shared" si="4"/>
        <v>0</v>
      </c>
      <c r="J41" s="19">
        <f t="shared" si="5"/>
        <v>0</v>
      </c>
    </row>
    <row r="42" spans="2:10" ht="75.75" customHeight="1" x14ac:dyDescent="0.25">
      <c r="B42" s="24">
        <v>10</v>
      </c>
      <c r="C42" s="4" t="s">
        <v>39</v>
      </c>
      <c r="D42" s="4" t="s">
        <v>48</v>
      </c>
      <c r="E42" s="3" t="s">
        <v>6</v>
      </c>
      <c r="F42" s="17">
        <v>4</v>
      </c>
      <c r="G42" s="18"/>
      <c r="H42" s="49"/>
      <c r="I42" s="19">
        <f t="shared" si="4"/>
        <v>0</v>
      </c>
      <c r="J42" s="19">
        <f t="shared" si="5"/>
        <v>0</v>
      </c>
    </row>
    <row r="43" spans="2:10" ht="51" customHeight="1" x14ac:dyDescent="0.25">
      <c r="B43" s="24">
        <v>11</v>
      </c>
      <c r="C43" s="4" t="s">
        <v>49</v>
      </c>
      <c r="D43" s="4" t="s">
        <v>66</v>
      </c>
      <c r="E43" s="3" t="s">
        <v>6</v>
      </c>
      <c r="F43" s="17">
        <v>10</v>
      </c>
      <c r="G43" s="18"/>
      <c r="H43" s="49"/>
      <c r="I43" s="19">
        <f t="shared" si="4"/>
        <v>0</v>
      </c>
      <c r="J43" s="19">
        <f t="shared" si="5"/>
        <v>0</v>
      </c>
    </row>
    <row r="44" spans="2:10" ht="90.75" customHeight="1" x14ac:dyDescent="0.25">
      <c r="B44" s="24">
        <v>12</v>
      </c>
      <c r="C44" s="4" t="s">
        <v>50</v>
      </c>
      <c r="D44" s="4" t="s">
        <v>68</v>
      </c>
      <c r="E44" s="3" t="s">
        <v>6</v>
      </c>
      <c r="F44" s="17">
        <v>6</v>
      </c>
      <c r="G44" s="18"/>
      <c r="H44" s="49"/>
      <c r="I44" s="19">
        <f t="shared" si="4"/>
        <v>0</v>
      </c>
      <c r="J44" s="19">
        <f t="shared" si="5"/>
        <v>0</v>
      </c>
    </row>
    <row r="45" spans="2:10" ht="101.25" customHeight="1" x14ac:dyDescent="0.25">
      <c r="B45" s="24">
        <v>13</v>
      </c>
      <c r="C45" s="4" t="s">
        <v>12</v>
      </c>
      <c r="D45" s="4" t="s">
        <v>51</v>
      </c>
      <c r="E45" s="3" t="s">
        <v>6</v>
      </c>
      <c r="F45" s="17">
        <v>10</v>
      </c>
      <c r="G45" s="18"/>
      <c r="H45" s="49"/>
      <c r="I45" s="19">
        <f t="shared" si="4"/>
        <v>0</v>
      </c>
      <c r="J45" s="19">
        <f t="shared" si="5"/>
        <v>0</v>
      </c>
    </row>
    <row r="46" spans="2:10" ht="78.75" customHeight="1" x14ac:dyDescent="0.25">
      <c r="B46" s="24">
        <v>14</v>
      </c>
      <c r="C46" s="9" t="s">
        <v>52</v>
      </c>
      <c r="D46" s="9" t="s">
        <v>53</v>
      </c>
      <c r="E46" s="3" t="s">
        <v>6</v>
      </c>
      <c r="F46" s="17">
        <v>3</v>
      </c>
      <c r="G46" s="18"/>
      <c r="H46" s="49"/>
      <c r="I46" s="19">
        <f t="shared" si="4"/>
        <v>0</v>
      </c>
      <c r="J46" s="19">
        <f t="shared" si="5"/>
        <v>0</v>
      </c>
    </row>
    <row r="47" spans="2:10" ht="51" customHeight="1" x14ac:dyDescent="0.25">
      <c r="B47" s="24">
        <v>15</v>
      </c>
      <c r="C47" s="9" t="s">
        <v>54</v>
      </c>
      <c r="D47" s="9" t="s">
        <v>60</v>
      </c>
      <c r="E47" s="3" t="s">
        <v>6</v>
      </c>
      <c r="F47" s="17">
        <v>2</v>
      </c>
      <c r="G47" s="18"/>
      <c r="H47" s="49"/>
      <c r="I47" s="19">
        <f t="shared" si="4"/>
        <v>0</v>
      </c>
      <c r="J47" s="19">
        <f t="shared" si="5"/>
        <v>0</v>
      </c>
    </row>
    <row r="48" spans="2:10" ht="78" customHeight="1" x14ac:dyDescent="0.25">
      <c r="B48" s="24">
        <v>16</v>
      </c>
      <c r="C48" s="4" t="s">
        <v>55</v>
      </c>
      <c r="D48" s="9" t="s">
        <v>67</v>
      </c>
      <c r="E48" s="3" t="s">
        <v>6</v>
      </c>
      <c r="F48" s="17">
        <v>1</v>
      </c>
      <c r="G48" s="18"/>
      <c r="H48" s="49"/>
      <c r="I48" s="19">
        <f t="shared" si="4"/>
        <v>0</v>
      </c>
      <c r="J48" s="19">
        <f t="shared" si="5"/>
        <v>0</v>
      </c>
    </row>
    <row r="49" spans="2:10" ht="45" customHeight="1" x14ac:dyDescent="0.25">
      <c r="B49" s="62" t="s">
        <v>4</v>
      </c>
      <c r="C49" s="62"/>
      <c r="D49" s="62"/>
      <c r="E49" s="62"/>
      <c r="F49" s="62"/>
      <c r="G49" s="62"/>
      <c r="H49" s="43"/>
      <c r="I49" s="34">
        <f>SUM(I33:I48)</f>
        <v>0</v>
      </c>
      <c r="J49" s="19">
        <f>SUM(J33:J48)</f>
        <v>0</v>
      </c>
    </row>
    <row r="50" spans="2:10" ht="34.5" customHeight="1" x14ac:dyDescent="0.25">
      <c r="B50" s="54" t="s">
        <v>25</v>
      </c>
      <c r="C50" s="55"/>
      <c r="D50" s="55"/>
      <c r="E50" s="55"/>
      <c r="F50" s="55"/>
      <c r="G50" s="55"/>
      <c r="H50" s="55"/>
      <c r="I50" s="55"/>
      <c r="J50" s="56"/>
    </row>
    <row r="51" spans="2:10" ht="72" customHeight="1" x14ac:dyDescent="0.25">
      <c r="B51" s="24">
        <v>1</v>
      </c>
      <c r="C51" s="9" t="s">
        <v>62</v>
      </c>
      <c r="D51" s="9" t="s">
        <v>101</v>
      </c>
      <c r="E51" s="7" t="s">
        <v>40</v>
      </c>
      <c r="F51" s="7">
        <v>2</v>
      </c>
      <c r="G51" s="18"/>
      <c r="H51" s="49"/>
      <c r="I51" s="19">
        <f>F51*G51</f>
        <v>0</v>
      </c>
      <c r="J51" s="22">
        <f>I51+(I51*H51)</f>
        <v>0</v>
      </c>
    </row>
    <row r="52" spans="2:10" ht="41.25" customHeight="1" x14ac:dyDescent="0.25">
      <c r="B52" s="24">
        <v>2</v>
      </c>
      <c r="C52" s="4" t="s">
        <v>17</v>
      </c>
      <c r="D52" s="4" t="s">
        <v>18</v>
      </c>
      <c r="E52" s="10" t="s">
        <v>6</v>
      </c>
      <c r="F52" s="3">
        <v>3</v>
      </c>
      <c r="G52" s="18"/>
      <c r="H52" s="49"/>
      <c r="I52" s="19">
        <f t="shared" ref="I52:I58" si="6">F52*G52</f>
        <v>0</v>
      </c>
      <c r="J52" s="22">
        <f t="shared" ref="J52:J58" si="7">I52+(I52*H52)</f>
        <v>0</v>
      </c>
    </row>
    <row r="53" spans="2:10" ht="84" customHeight="1" x14ac:dyDescent="0.25">
      <c r="B53" s="24">
        <v>3</v>
      </c>
      <c r="C53" s="4" t="s">
        <v>12</v>
      </c>
      <c r="D53" s="4" t="s">
        <v>30</v>
      </c>
      <c r="E53" s="10" t="s">
        <v>6</v>
      </c>
      <c r="F53" s="3">
        <v>4</v>
      </c>
      <c r="G53" s="18"/>
      <c r="H53" s="49"/>
      <c r="I53" s="19">
        <f t="shared" si="6"/>
        <v>0</v>
      </c>
      <c r="J53" s="22">
        <f t="shared" si="7"/>
        <v>0</v>
      </c>
    </row>
    <row r="54" spans="2:10" ht="77.25" customHeight="1" x14ac:dyDescent="0.25">
      <c r="B54" s="24">
        <v>4</v>
      </c>
      <c r="C54" s="4" t="s">
        <v>16</v>
      </c>
      <c r="D54" s="4" t="s">
        <v>48</v>
      </c>
      <c r="E54" s="7" t="s">
        <v>40</v>
      </c>
      <c r="F54" s="3">
        <v>2</v>
      </c>
      <c r="G54" s="18"/>
      <c r="H54" s="49"/>
      <c r="I54" s="19">
        <f t="shared" si="6"/>
        <v>0</v>
      </c>
      <c r="J54" s="22">
        <f t="shared" si="7"/>
        <v>0</v>
      </c>
    </row>
    <row r="55" spans="2:10" ht="77.25" customHeight="1" x14ac:dyDescent="0.25">
      <c r="B55" s="24">
        <v>5</v>
      </c>
      <c r="C55" s="4" t="s">
        <v>57</v>
      </c>
      <c r="D55" s="4" t="s">
        <v>63</v>
      </c>
      <c r="E55" s="7" t="s">
        <v>40</v>
      </c>
      <c r="F55" s="3">
        <v>4</v>
      </c>
      <c r="G55" s="18"/>
      <c r="H55" s="49"/>
      <c r="I55" s="19">
        <f t="shared" si="6"/>
        <v>0</v>
      </c>
      <c r="J55" s="22">
        <f t="shared" si="7"/>
        <v>0</v>
      </c>
    </row>
    <row r="56" spans="2:10" ht="77.25" customHeight="1" x14ac:dyDescent="0.25">
      <c r="B56" s="24">
        <v>6</v>
      </c>
      <c r="C56" s="29" t="s">
        <v>19</v>
      </c>
      <c r="D56" s="30" t="s">
        <v>64</v>
      </c>
      <c r="E56" s="28" t="s">
        <v>6</v>
      </c>
      <c r="F56" s="12">
        <v>20</v>
      </c>
      <c r="G56" s="18"/>
      <c r="H56" s="49"/>
      <c r="I56" s="19">
        <f t="shared" si="6"/>
        <v>0</v>
      </c>
      <c r="J56" s="22">
        <f t="shared" si="7"/>
        <v>0</v>
      </c>
    </row>
    <row r="57" spans="2:10" ht="77.25" customHeight="1" x14ac:dyDescent="0.25">
      <c r="B57" s="24">
        <v>7</v>
      </c>
      <c r="C57" s="10" t="s">
        <v>19</v>
      </c>
      <c r="D57" s="4" t="s">
        <v>70</v>
      </c>
      <c r="E57" s="7" t="s">
        <v>35</v>
      </c>
      <c r="F57" s="7">
        <v>1</v>
      </c>
      <c r="G57" s="18"/>
      <c r="H57" s="49"/>
      <c r="I57" s="19">
        <f t="shared" si="6"/>
        <v>0</v>
      </c>
      <c r="J57" s="22">
        <f t="shared" si="7"/>
        <v>0</v>
      </c>
    </row>
    <row r="58" spans="2:10" ht="77.25" customHeight="1" x14ac:dyDescent="0.25">
      <c r="B58" s="24">
        <v>8</v>
      </c>
      <c r="C58" s="10" t="s">
        <v>19</v>
      </c>
      <c r="D58" s="4" t="s">
        <v>69</v>
      </c>
      <c r="E58" s="7" t="s">
        <v>59</v>
      </c>
      <c r="F58" s="7">
        <v>20</v>
      </c>
      <c r="G58" s="18"/>
      <c r="H58" s="49"/>
      <c r="I58" s="19">
        <f t="shared" si="6"/>
        <v>0</v>
      </c>
      <c r="J58" s="22">
        <f t="shared" si="7"/>
        <v>0</v>
      </c>
    </row>
    <row r="59" spans="2:10" ht="57" customHeight="1" x14ac:dyDescent="0.25">
      <c r="B59" s="63" t="s">
        <v>4</v>
      </c>
      <c r="C59" s="63"/>
      <c r="D59" s="63"/>
      <c r="E59" s="63"/>
      <c r="F59" s="63"/>
      <c r="G59" s="63"/>
      <c r="H59" s="42"/>
      <c r="I59" s="23">
        <f>SUM(I51:I58)</f>
        <v>0</v>
      </c>
      <c r="J59" s="23">
        <f>SUM(J51:J58)</f>
        <v>0</v>
      </c>
    </row>
    <row r="60" spans="2:10" ht="35.25" customHeight="1" x14ac:dyDescent="0.25">
      <c r="B60" s="54" t="s">
        <v>26</v>
      </c>
      <c r="C60" s="55"/>
      <c r="D60" s="55"/>
      <c r="E60" s="55"/>
      <c r="F60" s="55"/>
      <c r="G60" s="55"/>
      <c r="H60" s="55"/>
      <c r="I60" s="55"/>
      <c r="J60" s="56"/>
    </row>
    <row r="61" spans="2:10" ht="90.75" customHeight="1" x14ac:dyDescent="0.25">
      <c r="B61" s="46" t="s">
        <v>20</v>
      </c>
      <c r="C61" s="4" t="s">
        <v>12</v>
      </c>
      <c r="D61" s="4" t="s">
        <v>30</v>
      </c>
      <c r="E61" s="10" t="s">
        <v>35</v>
      </c>
      <c r="F61" s="3">
        <v>10</v>
      </c>
      <c r="G61" s="18"/>
      <c r="H61" s="49"/>
      <c r="I61" s="19">
        <f>F61*G61</f>
        <v>0</v>
      </c>
      <c r="J61" s="22">
        <f>I61+(I61*H61)</f>
        <v>0</v>
      </c>
    </row>
    <row r="62" spans="2:10" ht="50.25" customHeight="1" x14ac:dyDescent="0.25">
      <c r="B62" s="46" t="s">
        <v>21</v>
      </c>
      <c r="C62" s="4" t="s">
        <v>27</v>
      </c>
      <c r="D62" s="4" t="s">
        <v>28</v>
      </c>
      <c r="E62" s="3" t="s">
        <v>6</v>
      </c>
      <c r="F62" s="25">
        <v>2</v>
      </c>
      <c r="G62" s="26"/>
      <c r="H62" s="49"/>
      <c r="I62" s="19">
        <f t="shared" ref="I62:I64" si="8">F62*G62</f>
        <v>0</v>
      </c>
      <c r="J62" s="22">
        <f t="shared" ref="J62:J64" si="9">I62+(I62*H62)</f>
        <v>0</v>
      </c>
    </row>
    <row r="63" spans="2:10" ht="70.5" customHeight="1" x14ac:dyDescent="0.25">
      <c r="B63" s="46" t="s">
        <v>22</v>
      </c>
      <c r="C63" s="10" t="s">
        <v>19</v>
      </c>
      <c r="D63" s="4" t="s">
        <v>75</v>
      </c>
      <c r="E63" s="10" t="s">
        <v>6</v>
      </c>
      <c r="F63" s="16">
        <v>1</v>
      </c>
      <c r="G63" s="26"/>
      <c r="H63" s="49"/>
      <c r="I63" s="19">
        <f t="shared" si="8"/>
        <v>0</v>
      </c>
      <c r="J63" s="22">
        <f t="shared" si="9"/>
        <v>0</v>
      </c>
    </row>
    <row r="64" spans="2:10" ht="156" customHeight="1" x14ac:dyDescent="0.25">
      <c r="B64" s="46" t="s">
        <v>23</v>
      </c>
      <c r="C64" s="4" t="s">
        <v>58</v>
      </c>
      <c r="D64" s="9" t="s">
        <v>61</v>
      </c>
      <c r="E64" s="10" t="s">
        <v>6</v>
      </c>
      <c r="F64" s="12">
        <v>15</v>
      </c>
      <c r="G64" s="18"/>
      <c r="H64" s="49"/>
      <c r="I64" s="19">
        <f t="shared" si="8"/>
        <v>0</v>
      </c>
      <c r="J64" s="22">
        <f t="shared" si="9"/>
        <v>0</v>
      </c>
    </row>
    <row r="65" spans="1:12" ht="53.25" customHeight="1" x14ac:dyDescent="0.25">
      <c r="B65" s="71" t="s">
        <v>98</v>
      </c>
      <c r="C65" s="72"/>
      <c r="D65" s="72"/>
      <c r="E65" s="72"/>
      <c r="F65" s="72"/>
      <c r="G65" s="72"/>
      <c r="H65" s="73"/>
      <c r="I65" s="27">
        <f>SUM(I61:I64)</f>
        <v>0</v>
      </c>
      <c r="J65" s="27">
        <f>SUM(J61:J64)</f>
        <v>0</v>
      </c>
    </row>
    <row r="66" spans="1:12" ht="53.25" customHeight="1" x14ac:dyDescent="0.25">
      <c r="B66" s="54" t="s">
        <v>85</v>
      </c>
      <c r="C66" s="55"/>
      <c r="D66" s="55"/>
      <c r="E66" s="55"/>
      <c r="F66" s="55"/>
      <c r="G66" s="55"/>
      <c r="H66" s="55"/>
      <c r="I66" s="55"/>
      <c r="J66" s="56"/>
    </row>
    <row r="67" spans="1:12" ht="91.5" customHeight="1" x14ac:dyDescent="0.25">
      <c r="B67" s="47" t="s">
        <v>20</v>
      </c>
      <c r="C67" s="36" t="s">
        <v>12</v>
      </c>
      <c r="D67" s="4" t="s">
        <v>30</v>
      </c>
      <c r="E67" s="10" t="s">
        <v>35</v>
      </c>
      <c r="F67" s="35">
        <v>3</v>
      </c>
      <c r="G67" s="51"/>
      <c r="H67" s="50"/>
      <c r="I67" s="38">
        <f>F67*G67</f>
        <v>0</v>
      </c>
      <c r="J67" s="39">
        <f>I67+(I67*H67)</f>
        <v>0</v>
      </c>
    </row>
    <row r="68" spans="1:12" ht="69" customHeight="1" x14ac:dyDescent="0.25">
      <c r="B68" s="47" t="s">
        <v>21</v>
      </c>
      <c r="C68" s="36" t="s">
        <v>27</v>
      </c>
      <c r="D68" s="4" t="s">
        <v>28</v>
      </c>
      <c r="E68" s="10" t="s">
        <v>6</v>
      </c>
      <c r="F68" s="35">
        <v>3</v>
      </c>
      <c r="G68" s="51"/>
      <c r="H68" s="50"/>
      <c r="I68" s="38">
        <f t="shared" ref="I68:I70" si="10">F68*G68</f>
        <v>0</v>
      </c>
      <c r="J68" s="39">
        <f t="shared" ref="J68:J70" si="11">I68+(I68*H68)</f>
        <v>0</v>
      </c>
      <c r="K68" s="53"/>
    </row>
    <row r="69" spans="1:12" ht="69" customHeight="1" x14ac:dyDescent="0.25">
      <c r="B69" s="47" t="s">
        <v>22</v>
      </c>
      <c r="C69" s="36" t="s">
        <v>19</v>
      </c>
      <c r="D69" s="4" t="s">
        <v>75</v>
      </c>
      <c r="E69" s="10" t="s">
        <v>6</v>
      </c>
      <c r="F69" s="35">
        <v>5</v>
      </c>
      <c r="G69" s="51"/>
      <c r="H69" s="50"/>
      <c r="I69" s="38">
        <f t="shared" si="10"/>
        <v>0</v>
      </c>
      <c r="J69" s="39">
        <f t="shared" si="11"/>
        <v>0</v>
      </c>
    </row>
    <row r="70" spans="1:12" ht="162" customHeight="1" x14ac:dyDescent="0.25">
      <c r="B70" s="47" t="s">
        <v>23</v>
      </c>
      <c r="C70" s="36" t="s">
        <v>78</v>
      </c>
      <c r="D70" s="9" t="s">
        <v>61</v>
      </c>
      <c r="E70" s="10" t="s">
        <v>6</v>
      </c>
      <c r="F70" s="35">
        <v>4</v>
      </c>
      <c r="G70" s="51"/>
      <c r="H70" s="50"/>
      <c r="I70" s="38">
        <f t="shared" si="10"/>
        <v>0</v>
      </c>
      <c r="J70" s="39">
        <f t="shared" si="11"/>
        <v>0</v>
      </c>
    </row>
    <row r="71" spans="1:12" ht="45" customHeight="1" x14ac:dyDescent="0.25">
      <c r="B71" s="82" t="s">
        <v>97</v>
      </c>
      <c r="C71" s="83"/>
      <c r="D71" s="83"/>
      <c r="E71" s="83"/>
      <c r="F71" s="83"/>
      <c r="G71" s="83"/>
      <c r="H71" s="84"/>
      <c r="I71" s="40">
        <f>SUM(I67:I70)</f>
        <v>0</v>
      </c>
      <c r="J71" s="41">
        <f>SUM(J67:J70)</f>
        <v>0</v>
      </c>
    </row>
    <row r="72" spans="1:12" ht="45" customHeight="1" x14ac:dyDescent="0.25">
      <c r="B72" s="76" t="s">
        <v>96</v>
      </c>
      <c r="C72" s="77"/>
      <c r="D72" s="77"/>
      <c r="E72" s="77"/>
      <c r="F72" s="77"/>
      <c r="G72" s="77"/>
      <c r="H72" s="78"/>
      <c r="I72" s="74">
        <f>SUM(+I65+I59+I49+I31+I24+I71)</f>
        <v>0</v>
      </c>
      <c r="J72" s="74">
        <f>SUM(J71+J65+J59+J49+J31+J24)</f>
        <v>0</v>
      </c>
    </row>
    <row r="73" spans="1:12" ht="30" customHeight="1" x14ac:dyDescent="0.25">
      <c r="B73" s="79"/>
      <c r="C73" s="80"/>
      <c r="D73" s="80"/>
      <c r="E73" s="80"/>
      <c r="F73" s="80"/>
      <c r="G73" s="80"/>
      <c r="H73" s="81"/>
      <c r="I73" s="75"/>
      <c r="J73" s="75"/>
    </row>
    <row r="75" spans="1:12" ht="33.75" customHeight="1" x14ac:dyDescent="0.25">
      <c r="A75" s="69" t="s">
        <v>100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52"/>
    </row>
    <row r="78" spans="1:12" x14ac:dyDescent="0.25">
      <c r="H78" s="53"/>
    </row>
  </sheetData>
  <mergeCells count="18">
    <mergeCell ref="A75:K75"/>
    <mergeCell ref="B65:H65"/>
    <mergeCell ref="I72:I73"/>
    <mergeCell ref="J72:J73"/>
    <mergeCell ref="B66:J66"/>
    <mergeCell ref="B72:H73"/>
    <mergeCell ref="B71:H71"/>
    <mergeCell ref="B21:J21"/>
    <mergeCell ref="B3:J3"/>
    <mergeCell ref="B6:J6"/>
    <mergeCell ref="B24:G24"/>
    <mergeCell ref="B60:J60"/>
    <mergeCell ref="B59:G59"/>
    <mergeCell ref="B50:J50"/>
    <mergeCell ref="B25:J25"/>
    <mergeCell ref="B32:J32"/>
    <mergeCell ref="B49:G49"/>
    <mergeCell ref="B31:H31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B37EE7C-A78F-4909-B83E-523D435FDD0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2025-05-23T07:18:16Z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8144d85f-a66d-4e36-86a3-a89f7fb1374e</vt:lpwstr>
  </property>
  <property fmtid="{D5CDD505-2E9C-101B-9397-08002B2CF9AE}" pid="3" name="bjSaver">
    <vt:lpwstr>xXdERQkDQ21hxC+np+WhHzOkB5Dp1+3+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10.130.229.140</vt:lpwstr>
  </property>
</Properties>
</file>