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5.2025 Modernizacja DP2336C Czewujewo - Marcinkowo Górne\"/>
    </mc:Choice>
  </mc:AlternateContent>
  <xr:revisionPtr revIDLastSave="0" documentId="13_ncr:1_{D2882ECC-40BC-4433-82BA-4E22297F7E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" i="1"/>
  <c r="E53" i="1" l="1"/>
  <c r="E54" i="1"/>
  <c r="E55" i="1"/>
  <c r="F53" i="1" l="1"/>
  <c r="F54" i="1" l="1"/>
  <c r="F55" i="1" s="1"/>
</calcChain>
</file>

<file path=xl/sharedStrings.xml><?xml version="1.0" encoding="utf-8"?>
<sst xmlns="http://schemas.openxmlformats.org/spreadsheetml/2006/main" count="100" uniqueCount="63">
  <si>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</si>
  <si>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</si>
  <si>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</si>
  <si>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</si>
  <si>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</si>
  <si>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</si>
  <si>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</si>
  <si>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</si>
  <si>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</si>
  <si>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</si>
  <si>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Nazwa i adres wykonawcy</t>
  </si>
  <si>
    <t>Modernizacja drogi powiatowej nr 2336C Czewujewo - Marcinkowo</t>
  </si>
  <si>
    <t>Frezowanie nawierzchnii bitumicznej na włączeniach wraz z transportem destruktu na miejsce składowe Zamawiającego na terenie budowy 19 m + 5,6 m =24,6 m x 1 m = 24,6 m2</t>
  </si>
  <si>
    <t xml:space="preserve">Wykonanie warstwy wyrównawczej z betonu asfaltowego AC16W KR3-4 o  śr. grubości 5 cm wraz z oczyszczeniem nawierzchni, skropieniem emulsją asfaltową w ilości 0,5 kg/1m2  i transportem mieszanki do miejsca wbudowania 112 m x 5,1 m = 571,20 m2 </t>
  </si>
  <si>
    <t>Wykonanie warstwy ścieralnej z betonu asfaltowego AC11S KR3-4 o  gr. 4 cm  wraz z oczyszczeniem nawierzchni, skropieniem emulsją asfaltową w ilości 0,5 kg/1m2  i transportem mieszanki do miejsca wbudowania 112 m x 5,0 m = 560 m2 + wlączenie do DP2375 - 100 m2, Razem: 660 m2</t>
  </si>
  <si>
    <t>Wykonanie poboczy z kruszywa łamanego 0-31,5 mm stabilizowanego mechanicznie o śr. grubości 15 cm po zagęszczeniu i na szerokości 0,6 m (240 m x 0,6 m = 144 m2)</t>
  </si>
  <si>
    <t>odcinek od km 0+000 do km 0+120, dł. 120 m</t>
  </si>
  <si>
    <t>odcinek od km 0+537 do km 1+069, dł. 532 m</t>
  </si>
  <si>
    <t>Frezowanie nawierzchni bitumicznej na włączeniach wraz z transportem destruktu na miejsce składowe Zamawiającego na terenie budowy 5,6 m x 1 m = 5,6 m2</t>
  </si>
  <si>
    <t xml:space="preserve">Wykonanie warstwy wyrównawczej z betonu asfaltowego AC16W KR3-4 o  śr. grubości 5 cm wraz z oczyszczeniem nawierzchni, skropieniem emulsją asfaltową w ilości 0,5 kg/1m2  i transportem mieszanki do miejsca wbudowania od km 0+537 do km 0+571, dł. 34 m, od km 0+626 do km 1+069, dł. 443 m.  Razem 477 m x 5,0 = 2385 m2  </t>
  </si>
  <si>
    <t xml:space="preserve">Wykonanie warstwy ścieralnej z betonu asfaltowego AC11S KR3-4 o  gr. 4 cm  wraz z oczyszczeniem nawierzchni, skropieniem emulsją asfaltową w ilości 0,5 kg/1m2  i transportem mieszanki do miejsca wbudowania 532 m x 4,9 m = 2606,80 m2 </t>
  </si>
  <si>
    <t>odcinek od km 1+069 do km 1+839, dł. 770 m</t>
  </si>
  <si>
    <t xml:space="preserve">Wykonanie warstwy wyrównawczej z betonu asfaltowego AC16W KR3-4 o  śr. grubości 4 cm wraz z oczyszczeniem nawierzchni, skropieniem emulsją asfaltową w ilości 0,5 kg/1m2  i transportem mieszanki do miejsca wbudowania  770 m x 4,7 = 3619 m2  </t>
  </si>
  <si>
    <t xml:space="preserve">Wykonanie warstwy ścieralnej z betonu asfaltowego AC11S KR3-4 o  gr. 4 cm  wraz z oczyszczeniem nawierzchni, skropieniem emulsją asfaltową w ilości 0,5 kg/1m2  i transportem mieszanki do miejsca wbudowania 770 m x 4,6 m = 3542 m2 </t>
  </si>
  <si>
    <t xml:space="preserve">Ścięcie poboczy na szerokości 1,0 m wraz z odwozem urobku na miejsce składowe Wykonawcy (o średniej grubość nanosu 10 cm) 120 m x 2 =240 m2 </t>
  </si>
  <si>
    <t xml:space="preserve">Ścięcie poboczy na szerokości 1,0 m wraz z odwozem urobku na miejsce składowe Wykonawcy (o średniej grubość nanosu 10 cm ) 532 m x 2 =1064 m2 </t>
  </si>
  <si>
    <t xml:space="preserve">Ścięcie poboczy na szerokości 1,0 m wraz z odwozem urobku na miejsce składowe Wykonawcy (o średniej grubość nanosu 10 cm ) 770 m x 2 =1540 m2 </t>
  </si>
  <si>
    <t>odcinek od km 1+839 do km 2+329, dł. 490 m</t>
  </si>
  <si>
    <t>t</t>
  </si>
  <si>
    <t xml:space="preserve">Wykonanie warstwy wyrównawczej z betonu asfaltowego AC16w KR3-4 o  śr. grubości 4 cm wraz z oczyszczeniem nawierzchni, skropieniem emulsją asfaltową w ilości 0,5 kg/1m2  i transportem mieszanki do miejsca wbudowania  </t>
  </si>
  <si>
    <t>Ułożenie geosiatki z włókna szklanego na warstwę wyrówanwczą 100kN/m x 100 kN/m z uwzględnieniem zakładu na szerokości minimum 0,5 m 490 x 4,7 m = 2303 m2</t>
  </si>
  <si>
    <t xml:space="preserve">Wykonanie warstwy wyrównawczej z betonu asfaltowego AC16W KR3-4  o grubości 5 cm wraz z oczyszczeniem nawierzchni, skropieniem emulsją asfaltową w ilości 0,5 kg/1m2  i transportem mieszanki do miejsca wbudowania  490 m x 4,7 = 2303 m2  </t>
  </si>
  <si>
    <t xml:space="preserve">Wykonanie warstwy ścieralnej z betonu asfaltowego AC11S KR3-4 o  gr. 4 cm  wraz z oczyszczeniem nawierzchni, skropieniem emulsją asfaltową w ilości 0,5 kg/1m2  i transportem mieszanki do miejsca wbudowania 490 m x 4,6 m = 2254 m2 </t>
  </si>
  <si>
    <t xml:space="preserve">Ścięcie poboczy na szerokości 1,0 m wraz z odwozem urobku na miejsce składowe Wykonawcy (o średniej grubość nanosu 10 cm ) 490 m x 2 =980 m2 </t>
  </si>
  <si>
    <t>Wykonanie poboczy z kruszywa łamanego 0-31,5 mm stabilizowanego mechanicznie o śr. grubości 15 cm po zagęszczeniu i na szerokości 0,6 m (1540 m x 0,6 m = 924 m2)</t>
  </si>
  <si>
    <t>Wykonanie poboczy z kruszywa łamanego 0-31,5 mm stabilizowanego mechanicznie o śr. grubości 15 cm po zagęszczeniu i na szerokości 0,6 m (1064 m x 0,6 m = 638,40 m2)</t>
  </si>
  <si>
    <t>Wykonanie poboczy z kruszywa łamanego 0-31,5 mm stabilizowanego mechanicznie o śr. grubości 15 cm po zagęszczeniu i na szerokości 0,6 m (980 m x 0,6 m = 588 m2)</t>
  </si>
  <si>
    <t>odcinek od km 2+329 do km 2+674, dł. 345 m</t>
  </si>
  <si>
    <t xml:space="preserve">Wykonanie warstwy wyrównawczej z betonu asfaltowego AC16w KR3-4 o  śr. grubości 6 cm wraz z oczyszczeniem nawierzchni, skropieniem emulsją asfaltową w ilości 0,5 kg/1m2  i transportem mieszanki do miejsca wbudowania  </t>
  </si>
  <si>
    <t xml:space="preserve">Wykonanie warstwy ścieralnej z betonu asfaltowego AC11S KR3-4 o  gr. 4 cm  wraz z oczyszczeniem nawierzchni, skropieniem emulsją asfaltową w ilości 0,5 kg/1m2  i transportem mieszanki do miejsca wbudowania 345 m x 5,0 m = 1725 m2 </t>
  </si>
  <si>
    <t xml:space="preserve">Ścięcie poboczy na szerokości 1,0 m wraz z odwozem urobku na miejsce składowe Wykonawcy (o średniej grubość nanosu 10 cm ) 345 m x 2 =690 m2 </t>
  </si>
  <si>
    <t>Odtworzenie (odmulenie) rowów w miejscach wskazanych przez Zamawiającego na średnią gł. 0,7 m wraz z odwozem urobku na miejsce składowe Wykonawcy</t>
  </si>
  <si>
    <t xml:space="preserve">Demontaż bariery betonowej wraz z odwozem na miesce składowe wykonawcy </t>
  </si>
  <si>
    <t>Ustawienie barier N2W3 (16 m) słupek co 2 m,  zakończenia wkopane w grunty</t>
  </si>
  <si>
    <t>odcinek od km 2+674 do km 4+384, dł. 1710 m</t>
  </si>
  <si>
    <t xml:space="preserve">Wykonanie warstwy ścieralnej z betonu asfaltowego AC11S KR3-4 o  gr. 4 cm  wraz z oczyszczeniem nawierzchni, skropieniem emulsją asfaltową w ilości 0,5 kg/1m2  i transportem mieszanki do miejsca wbudowania 1710 m x 5,0 m = 8550 m2 </t>
  </si>
  <si>
    <t xml:space="preserve">Ścięcie poboczy na szerokości 1,0 m wraz z odwozem urobku na miejsce składowe Wykonawcy (o średniej grubość nanosu 10 cm ) 1710 m x 2 =3420 m2 </t>
  </si>
  <si>
    <t>Wykonanie poboczy z kruszywa łamanego 0-31,5 mm stabilizowanego mechanicznie o śr. grubości 15 cm po zagęszczeniu i na szerokości 1,0 m (3420 m x 0,6 m = 2052 m2)</t>
  </si>
  <si>
    <t>odcinek od km 4+384 do km 5+033, dł. 649 m</t>
  </si>
  <si>
    <t>Wykonanie warstwy ścieralnej z betonu asfaltowego AC11S KR3-4 o  gr. 5 cm  wraz z oczyszczeniem nawierzchni, skropieniem emulsją asfaltową w ilości 0,5 kg/1m2  i transportem mieszanki do miejsca wbudowania wlączenie do DP2345C 150 m2 + droga do świetlicy 75 m2 + droga do m. Biskupin 140 m2</t>
  </si>
  <si>
    <t>Ustawienie barier N2W3 (2x20 m) słupek co 2 m,  zakończenia wkopane w grunty</t>
  </si>
  <si>
    <t xml:space="preserve">Wykonanie warstwy ścieralnej z betonu asfaltowego AC11S KR3-4 o  gr. 5 cm  wraz z oczyszczeniem nawierzchni, skropieniem emulsją asfaltową w ilości 0,5 kg/1m2  i transportem mieszanki do miejsca wbudowania 649 m x 5,7 m śr. szerokość = 3699,30 m2 </t>
  </si>
  <si>
    <t>Odtowrzenie oznakowania poziomego w technologi grubowarstwowej chemoutwardzalnej (P-10, P-4, P-13</t>
  </si>
  <si>
    <t>Wykonanie koryta pod zjazd na glębokość 40 cm wraz z odwozem urobku na miejsce składowe wykonawcy (zjazd przy wiacie autobusowej)</t>
  </si>
  <si>
    <t xml:space="preserve">Wykonanie podbudowy z kruszywa twardego 0-31,5 stabilizowanego mechanicznie o gr. 30 cm  </t>
  </si>
  <si>
    <t xml:space="preserve">Wykonanie warstwy ścieralnej z betonu asfaltowego AC11S KR3-4 o  gr. 5 cm  wraz z oczyszczeniem nawierzchni, skropieniem emulsją asfaltową w ilości 0,5 kg/1m2  i transportem mieszanki do miejsca wbudowania </t>
  </si>
  <si>
    <t>Wykonanie warstwy wyrównawczej z betonu asfaltowego AC16W KR3-4 o  śr. grubości 5cm wraz z oczyszczeniem nawierzchni, skropieniem emulsją asfaltową w ilości 0,5 kg/1m2  i transportem mieszanki do miejsca wbudowania 1710 m x 5,1 =  8721 m2</t>
  </si>
  <si>
    <t>szt</t>
  </si>
  <si>
    <t>Wykonanie poboczy z kruszywa łamanego 0-31,5 mm stabilizowanego mechanicznie o śr. grubości 15 cm po zagęszczeniu i na szerokości 1,0 m (345 m x 2 m = 345 m2)</t>
  </si>
  <si>
    <t>Frezowanie nawierzchnii bitumicznej na całej powierzchni na średnią glębokość 2 cm wraz z transportem restruktu na plac składowy w m. Podgórzyn 563 x 5,7 m - śr. szerokość  =3209,1 m2</t>
  </si>
  <si>
    <t xml:space="preserve">Wykonanie podbudowy z betonu asfaltowego AC16W KR3-4 o  grubości 5cm wraz z oczyszczeniem nawierzchni, skropieniem emulsją asfaltową w ilości 0,5 kg/1m2  i transportem mieszanki do miejsca wbudowania </t>
  </si>
  <si>
    <t xml:space="preserve">Regulacja studni kanalizacji sanitarnej i wpustu kanalizacji deszczoej </t>
  </si>
  <si>
    <t xml:space="preserve">KOSZTORYS OFERTOWY ZAŁĄCZNIK NR 2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</si>
</sst>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horizontal="right" vertic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11" fontId="6" fillId="0" borderId="4" xfId="0" applyNumberFormat="1" applyFont="1" applyBorder="1" applyAlignment="1">
      <alignment horizontal="center" wrapText="1"/>
    </xf>
    <xf numFmtId="164" fontId="6" fillId="0" borderId="4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164" fontId="7" fillId="0" borderId="3" xfId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tabSelected="1" zoomScaleNormal="100" workbookViewId="0">
      <selection activeCell="H6" sqref="H6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16" customWidth="1"/>
  </cols>
  <sheetData>
    <row r="1" spans="1:7" ht="90.75" customHeight="1" thickBot="1" x14ac:dyDescent="0.3">
      <c r="A1" s="36" t="s">
        <v>10</v>
      </c>
      <c r="B1" s="37"/>
      <c r="C1" s="34" t="s">
        <v>62</v>
      </c>
      <c r="D1" s="35"/>
      <c r="E1" s="35"/>
      <c r="F1" s="35"/>
    </row>
    <row r="2" spans="1:7" ht="45" customHeight="1" thickBot="1" x14ac:dyDescent="0.3">
      <c r="A2" s="31" t="s">
        <v>11</v>
      </c>
      <c r="B2" s="32"/>
      <c r="C2" s="32"/>
      <c r="D2" s="32"/>
      <c r="E2" s="32"/>
      <c r="F2" s="33"/>
    </row>
    <row r="3" spans="1:7" ht="43.5" x14ac:dyDescent="0.25">
      <c r="A3" s="21" t="s">
        <v>0</v>
      </c>
      <c r="B3" s="22" t="s">
        <v>1</v>
      </c>
      <c r="C3" s="23" t="s">
        <v>2</v>
      </c>
      <c r="D3" s="22" t="s">
        <v>3</v>
      </c>
      <c r="E3" s="21" t="s">
        <v>4</v>
      </c>
      <c r="F3" s="24" t="s">
        <v>5</v>
      </c>
      <c r="G3" s="2"/>
    </row>
    <row r="4" spans="1:7" x14ac:dyDescent="0.25">
      <c r="A4" s="21"/>
      <c r="B4" s="22" t="s">
        <v>16</v>
      </c>
      <c r="C4" s="23"/>
      <c r="D4" s="22"/>
      <c r="E4" s="21"/>
      <c r="F4" s="24"/>
      <c r="G4" s="2"/>
    </row>
    <row r="5" spans="1:7" ht="53.25" customHeight="1" x14ac:dyDescent="0.25">
      <c r="A5" s="25">
        <v>1</v>
      </c>
      <c r="B5" s="26" t="s">
        <v>12</v>
      </c>
      <c r="C5" s="27" t="s">
        <v>6</v>
      </c>
      <c r="D5" s="25">
        <v>24.6</v>
      </c>
      <c r="E5" s="28">
        <v>0</v>
      </c>
      <c r="F5" s="29">
        <f>D5*E5</f>
        <v>0</v>
      </c>
      <c r="G5" s="1"/>
    </row>
    <row r="6" spans="1:7" ht="78.75" customHeight="1" x14ac:dyDescent="0.25">
      <c r="A6" s="25">
        <v>2</v>
      </c>
      <c r="B6" s="26" t="s">
        <v>13</v>
      </c>
      <c r="C6" s="27" t="s">
        <v>6</v>
      </c>
      <c r="D6" s="25">
        <v>571.20000000000005</v>
      </c>
      <c r="E6" s="28">
        <v>0</v>
      </c>
      <c r="F6" s="29">
        <f t="shared" ref="F6:F51" si="0">D6*E6</f>
        <v>0</v>
      </c>
      <c r="G6" s="1"/>
    </row>
    <row r="7" spans="1:7" ht="81.75" customHeight="1" x14ac:dyDescent="0.25">
      <c r="A7" s="25">
        <v>3</v>
      </c>
      <c r="B7" s="26" t="s">
        <v>14</v>
      </c>
      <c r="C7" s="27" t="s">
        <v>6</v>
      </c>
      <c r="D7" s="25">
        <v>660</v>
      </c>
      <c r="E7" s="28">
        <v>0</v>
      </c>
      <c r="F7" s="29">
        <f t="shared" si="0"/>
        <v>0</v>
      </c>
      <c r="G7" s="1"/>
    </row>
    <row r="8" spans="1:7" ht="48" customHeight="1" x14ac:dyDescent="0.25">
      <c r="A8" s="25">
        <v>4</v>
      </c>
      <c r="B8" s="26" t="s">
        <v>24</v>
      </c>
      <c r="C8" s="27" t="s">
        <v>6</v>
      </c>
      <c r="D8" s="25">
        <v>240</v>
      </c>
      <c r="E8" s="28">
        <v>0</v>
      </c>
      <c r="F8" s="29">
        <f t="shared" si="0"/>
        <v>0</v>
      </c>
      <c r="G8" s="1"/>
    </row>
    <row r="9" spans="1:7" ht="63.75" customHeight="1" x14ac:dyDescent="0.25">
      <c r="A9" s="25">
        <v>5</v>
      </c>
      <c r="B9" s="26" t="s">
        <v>15</v>
      </c>
      <c r="C9" s="27" t="s">
        <v>6</v>
      </c>
      <c r="D9" s="25">
        <v>144</v>
      </c>
      <c r="E9" s="28">
        <v>0</v>
      </c>
      <c r="F9" s="29">
        <f t="shared" si="0"/>
        <v>0</v>
      </c>
      <c r="G9" s="1"/>
    </row>
    <row r="10" spans="1:7" ht="14.25" customHeight="1" x14ac:dyDescent="0.25">
      <c r="A10" s="25">
        <v>6</v>
      </c>
      <c r="B10" s="30" t="s">
        <v>17</v>
      </c>
      <c r="C10" s="27"/>
      <c r="D10" s="25"/>
      <c r="E10" s="28"/>
      <c r="F10" s="29">
        <f t="shared" si="0"/>
        <v>0</v>
      </c>
      <c r="G10" s="1"/>
    </row>
    <row r="11" spans="1:7" ht="56.25" customHeight="1" x14ac:dyDescent="0.25">
      <c r="A11" s="25">
        <v>7</v>
      </c>
      <c r="B11" s="26" t="s">
        <v>18</v>
      </c>
      <c r="C11" s="27" t="s">
        <v>6</v>
      </c>
      <c r="D11" s="25">
        <v>5.6</v>
      </c>
      <c r="E11" s="28">
        <v>0</v>
      </c>
      <c r="F11" s="29">
        <f t="shared" si="0"/>
        <v>0</v>
      </c>
      <c r="G11" s="1"/>
    </row>
    <row r="12" spans="1:7" ht="81.75" customHeight="1" x14ac:dyDescent="0.25">
      <c r="A12" s="25">
        <v>8</v>
      </c>
      <c r="B12" s="26" t="s">
        <v>19</v>
      </c>
      <c r="C12" s="27" t="s">
        <v>6</v>
      </c>
      <c r="D12" s="25">
        <v>2385</v>
      </c>
      <c r="E12" s="28">
        <v>0</v>
      </c>
      <c r="F12" s="29">
        <f t="shared" si="0"/>
        <v>0</v>
      </c>
      <c r="G12" s="1"/>
    </row>
    <row r="13" spans="1:7" ht="70.5" customHeight="1" x14ac:dyDescent="0.25">
      <c r="A13" s="25">
        <v>9</v>
      </c>
      <c r="B13" s="26" t="s">
        <v>20</v>
      </c>
      <c r="C13" s="27" t="s">
        <v>6</v>
      </c>
      <c r="D13" s="25">
        <v>2606.8000000000002</v>
      </c>
      <c r="E13" s="28">
        <v>0</v>
      </c>
      <c r="F13" s="29">
        <f t="shared" si="0"/>
        <v>0</v>
      </c>
      <c r="G13" s="1"/>
    </row>
    <row r="14" spans="1:7" ht="56.25" customHeight="1" x14ac:dyDescent="0.25">
      <c r="A14" s="25">
        <v>10</v>
      </c>
      <c r="B14" s="26" t="s">
        <v>25</v>
      </c>
      <c r="C14" s="27" t="s">
        <v>6</v>
      </c>
      <c r="D14" s="25">
        <v>1064</v>
      </c>
      <c r="E14" s="28">
        <v>0</v>
      </c>
      <c r="F14" s="29">
        <f t="shared" si="0"/>
        <v>0</v>
      </c>
      <c r="G14" s="1"/>
    </row>
    <row r="15" spans="1:7" ht="60.75" customHeight="1" x14ac:dyDescent="0.25">
      <c r="A15" s="25">
        <v>11</v>
      </c>
      <c r="B15" s="26" t="s">
        <v>35</v>
      </c>
      <c r="C15" s="27" t="s">
        <v>6</v>
      </c>
      <c r="D15" s="25">
        <v>638.4</v>
      </c>
      <c r="E15" s="28">
        <v>0</v>
      </c>
      <c r="F15" s="29">
        <f t="shared" si="0"/>
        <v>0</v>
      </c>
      <c r="G15" s="1"/>
    </row>
    <row r="16" spans="1:7" ht="24" customHeight="1" x14ac:dyDescent="0.25">
      <c r="A16" s="25"/>
      <c r="B16" s="30" t="s">
        <v>21</v>
      </c>
      <c r="C16" s="27"/>
      <c r="D16" s="25"/>
      <c r="E16" s="28"/>
      <c r="F16" s="29"/>
      <c r="G16" s="1"/>
    </row>
    <row r="17" spans="1:7" ht="84" customHeight="1" x14ac:dyDescent="0.25">
      <c r="A17" s="25">
        <v>12</v>
      </c>
      <c r="B17" s="26" t="s">
        <v>22</v>
      </c>
      <c r="C17" s="27" t="s">
        <v>6</v>
      </c>
      <c r="D17" s="25">
        <v>3619</v>
      </c>
      <c r="E17" s="28">
        <v>0</v>
      </c>
      <c r="F17" s="29">
        <f t="shared" si="0"/>
        <v>0</v>
      </c>
      <c r="G17" s="1"/>
    </row>
    <row r="18" spans="1:7" ht="67.5" customHeight="1" x14ac:dyDescent="0.25">
      <c r="A18" s="25">
        <v>13</v>
      </c>
      <c r="B18" s="26" t="s">
        <v>23</v>
      </c>
      <c r="C18" s="27" t="s">
        <v>6</v>
      </c>
      <c r="D18" s="25">
        <v>3542</v>
      </c>
      <c r="E18" s="28">
        <v>0</v>
      </c>
      <c r="F18" s="29">
        <f t="shared" si="0"/>
        <v>0</v>
      </c>
      <c r="G18" s="1"/>
    </row>
    <row r="19" spans="1:7" ht="60.75" customHeight="1" x14ac:dyDescent="0.25">
      <c r="A19" s="25">
        <v>14</v>
      </c>
      <c r="B19" s="26" t="s">
        <v>26</v>
      </c>
      <c r="C19" s="27" t="s">
        <v>6</v>
      </c>
      <c r="D19" s="25">
        <v>1540</v>
      </c>
      <c r="E19" s="28">
        <v>0</v>
      </c>
      <c r="F19" s="29">
        <f t="shared" si="0"/>
        <v>0</v>
      </c>
      <c r="G19" s="1"/>
    </row>
    <row r="20" spans="1:7" ht="60.75" customHeight="1" x14ac:dyDescent="0.25">
      <c r="A20" s="25">
        <v>15</v>
      </c>
      <c r="B20" s="26" t="s">
        <v>34</v>
      </c>
      <c r="C20" s="27" t="s">
        <v>6</v>
      </c>
      <c r="D20" s="25">
        <v>924</v>
      </c>
      <c r="E20" s="28">
        <v>0</v>
      </c>
      <c r="F20" s="29">
        <f t="shared" si="0"/>
        <v>0</v>
      </c>
      <c r="G20" s="1"/>
    </row>
    <row r="21" spans="1:7" ht="27" customHeight="1" x14ac:dyDescent="0.25">
      <c r="A21" s="25"/>
      <c r="B21" s="30" t="s">
        <v>27</v>
      </c>
      <c r="C21" s="27"/>
      <c r="D21" s="25"/>
      <c r="E21" s="28"/>
      <c r="F21" s="29">
        <f t="shared" si="0"/>
        <v>0</v>
      </c>
      <c r="G21" s="1"/>
    </row>
    <row r="22" spans="1:7" ht="63" customHeight="1" x14ac:dyDescent="0.25">
      <c r="A22" s="25">
        <v>16</v>
      </c>
      <c r="B22" s="26" t="s">
        <v>29</v>
      </c>
      <c r="C22" s="27" t="s">
        <v>28</v>
      </c>
      <c r="D22" s="25">
        <v>250</v>
      </c>
      <c r="E22" s="28">
        <v>0</v>
      </c>
      <c r="F22" s="29">
        <f t="shared" si="0"/>
        <v>0</v>
      </c>
      <c r="G22" s="1"/>
    </row>
    <row r="23" spans="1:7" ht="54" customHeight="1" x14ac:dyDescent="0.25">
      <c r="A23" s="25">
        <v>17</v>
      </c>
      <c r="B23" s="26" t="s">
        <v>30</v>
      </c>
      <c r="C23" s="27" t="s">
        <v>6</v>
      </c>
      <c r="D23" s="25">
        <v>2303</v>
      </c>
      <c r="E23" s="28">
        <v>0</v>
      </c>
      <c r="F23" s="29">
        <f t="shared" si="0"/>
        <v>0</v>
      </c>
      <c r="G23" s="1"/>
    </row>
    <row r="24" spans="1:7" ht="68.25" customHeight="1" x14ac:dyDescent="0.25">
      <c r="A24" s="25">
        <v>18</v>
      </c>
      <c r="B24" s="26" t="s">
        <v>31</v>
      </c>
      <c r="C24" s="27" t="s">
        <v>6</v>
      </c>
      <c r="D24" s="25">
        <v>2303</v>
      </c>
      <c r="E24" s="28">
        <v>0</v>
      </c>
      <c r="F24" s="29">
        <f t="shared" si="0"/>
        <v>0</v>
      </c>
      <c r="G24" s="1"/>
    </row>
    <row r="25" spans="1:7" ht="70.5" customHeight="1" x14ac:dyDescent="0.25">
      <c r="A25" s="25">
        <v>19</v>
      </c>
      <c r="B25" s="26" t="s">
        <v>32</v>
      </c>
      <c r="C25" s="27" t="s">
        <v>6</v>
      </c>
      <c r="D25" s="25">
        <v>2254</v>
      </c>
      <c r="E25" s="28">
        <v>0</v>
      </c>
      <c r="F25" s="29">
        <f t="shared" si="0"/>
        <v>0</v>
      </c>
      <c r="G25" s="1"/>
    </row>
    <row r="26" spans="1:7" ht="63" customHeight="1" x14ac:dyDescent="0.25">
      <c r="A26" s="25">
        <v>20</v>
      </c>
      <c r="B26" s="26" t="s">
        <v>33</v>
      </c>
      <c r="C26" s="27" t="s">
        <v>6</v>
      </c>
      <c r="D26" s="25">
        <v>980</v>
      </c>
      <c r="E26" s="28">
        <v>0</v>
      </c>
      <c r="F26" s="29">
        <f t="shared" si="0"/>
        <v>0</v>
      </c>
      <c r="G26" s="1"/>
    </row>
    <row r="27" spans="1:7" ht="63" customHeight="1" x14ac:dyDescent="0.25">
      <c r="A27" s="25">
        <v>21</v>
      </c>
      <c r="B27" s="26" t="s">
        <v>36</v>
      </c>
      <c r="C27" s="27" t="s">
        <v>6</v>
      </c>
      <c r="D27" s="25">
        <v>588</v>
      </c>
      <c r="E27" s="28">
        <v>0</v>
      </c>
      <c r="F27" s="29">
        <f t="shared" si="0"/>
        <v>0</v>
      </c>
      <c r="G27" s="1"/>
    </row>
    <row r="28" spans="1:7" ht="27" customHeight="1" x14ac:dyDescent="0.25">
      <c r="A28" s="25"/>
      <c r="B28" s="30" t="s">
        <v>37</v>
      </c>
      <c r="C28" s="27"/>
      <c r="D28" s="25"/>
      <c r="E28" s="28">
        <v>0</v>
      </c>
      <c r="F28" s="29">
        <f t="shared" si="0"/>
        <v>0</v>
      </c>
      <c r="G28" s="1"/>
    </row>
    <row r="29" spans="1:7" ht="63" customHeight="1" x14ac:dyDescent="0.25">
      <c r="A29" s="25">
        <v>22</v>
      </c>
      <c r="B29" s="26" t="s">
        <v>38</v>
      </c>
      <c r="C29" s="27" t="s">
        <v>28</v>
      </c>
      <c r="D29" s="25">
        <v>300</v>
      </c>
      <c r="E29" s="28">
        <v>0</v>
      </c>
      <c r="F29" s="29">
        <f t="shared" si="0"/>
        <v>0</v>
      </c>
      <c r="G29" s="1"/>
    </row>
    <row r="30" spans="1:7" ht="63" customHeight="1" x14ac:dyDescent="0.25">
      <c r="A30" s="25">
        <v>23</v>
      </c>
      <c r="B30" s="26" t="s">
        <v>39</v>
      </c>
      <c r="C30" s="27" t="s">
        <v>6</v>
      </c>
      <c r="D30" s="25">
        <v>1725</v>
      </c>
      <c r="E30" s="28">
        <v>0</v>
      </c>
      <c r="F30" s="29">
        <f t="shared" si="0"/>
        <v>0</v>
      </c>
      <c r="G30" s="1"/>
    </row>
    <row r="31" spans="1:7" ht="49.5" customHeight="1" x14ac:dyDescent="0.25">
      <c r="A31" s="25">
        <v>24</v>
      </c>
      <c r="B31" s="26" t="s">
        <v>40</v>
      </c>
      <c r="C31" s="27" t="s">
        <v>6</v>
      </c>
      <c r="D31" s="25">
        <v>690</v>
      </c>
      <c r="E31" s="28">
        <v>0</v>
      </c>
      <c r="F31" s="29">
        <f t="shared" si="0"/>
        <v>0</v>
      </c>
      <c r="G31" s="1"/>
    </row>
    <row r="32" spans="1:7" ht="63" customHeight="1" x14ac:dyDescent="0.25">
      <c r="A32" s="25">
        <v>25</v>
      </c>
      <c r="B32" s="26" t="s">
        <v>58</v>
      </c>
      <c r="C32" s="27" t="s">
        <v>6</v>
      </c>
      <c r="D32" s="25">
        <v>690</v>
      </c>
      <c r="E32" s="28">
        <v>0</v>
      </c>
      <c r="F32" s="29">
        <f t="shared" si="0"/>
        <v>0</v>
      </c>
      <c r="G32" s="1"/>
    </row>
    <row r="33" spans="1:7" ht="63" customHeight="1" x14ac:dyDescent="0.25">
      <c r="A33" s="25">
        <v>26</v>
      </c>
      <c r="B33" s="26" t="s">
        <v>41</v>
      </c>
      <c r="C33" s="27" t="s">
        <v>9</v>
      </c>
      <c r="D33" s="25">
        <v>200</v>
      </c>
      <c r="E33" s="28">
        <v>0</v>
      </c>
      <c r="F33" s="29">
        <f t="shared" si="0"/>
        <v>0</v>
      </c>
      <c r="G33" s="1"/>
    </row>
    <row r="34" spans="1:7" ht="48.75" customHeight="1" x14ac:dyDescent="0.25">
      <c r="A34" s="25">
        <v>27</v>
      </c>
      <c r="B34" s="26" t="s">
        <v>42</v>
      </c>
      <c r="C34" s="27" t="s">
        <v>9</v>
      </c>
      <c r="D34" s="25">
        <v>12</v>
      </c>
      <c r="E34" s="28">
        <v>0</v>
      </c>
      <c r="F34" s="29">
        <f t="shared" si="0"/>
        <v>0</v>
      </c>
      <c r="G34" s="1"/>
    </row>
    <row r="35" spans="1:7" ht="39" customHeight="1" x14ac:dyDescent="0.25">
      <c r="A35" s="25">
        <v>28</v>
      </c>
      <c r="B35" s="26" t="s">
        <v>43</v>
      </c>
      <c r="C35" s="27" t="s">
        <v>9</v>
      </c>
      <c r="D35" s="25">
        <v>16</v>
      </c>
      <c r="E35" s="28">
        <v>0</v>
      </c>
      <c r="F35" s="29">
        <f t="shared" si="0"/>
        <v>0</v>
      </c>
      <c r="G35" s="1"/>
    </row>
    <row r="36" spans="1:7" ht="28.5" customHeight="1" x14ac:dyDescent="0.25">
      <c r="A36" s="25"/>
      <c r="B36" s="30" t="s">
        <v>44</v>
      </c>
      <c r="C36" s="27"/>
      <c r="D36" s="25"/>
      <c r="E36" s="28">
        <v>0</v>
      </c>
      <c r="F36" s="29">
        <f t="shared" si="0"/>
        <v>0</v>
      </c>
      <c r="G36" s="1"/>
    </row>
    <row r="37" spans="1:7" ht="67.5" customHeight="1" x14ac:dyDescent="0.25">
      <c r="A37" s="25">
        <v>29</v>
      </c>
      <c r="B37" s="26" t="s">
        <v>56</v>
      </c>
      <c r="C37" s="27" t="s">
        <v>6</v>
      </c>
      <c r="D37" s="25">
        <v>8721</v>
      </c>
      <c r="E37" s="28">
        <v>0</v>
      </c>
      <c r="F37" s="29">
        <f t="shared" si="0"/>
        <v>0</v>
      </c>
      <c r="G37" s="1"/>
    </row>
    <row r="38" spans="1:7" ht="63" customHeight="1" x14ac:dyDescent="0.25">
      <c r="A38" s="25">
        <v>30</v>
      </c>
      <c r="B38" s="26" t="s">
        <v>45</v>
      </c>
      <c r="C38" s="27" t="s">
        <v>6</v>
      </c>
      <c r="D38" s="25">
        <v>8550</v>
      </c>
      <c r="E38" s="28">
        <v>0</v>
      </c>
      <c r="F38" s="29">
        <f t="shared" si="0"/>
        <v>0</v>
      </c>
      <c r="G38" s="1"/>
    </row>
    <row r="39" spans="1:7" ht="46.5" customHeight="1" x14ac:dyDescent="0.25">
      <c r="A39" s="25">
        <v>31</v>
      </c>
      <c r="B39" s="26" t="s">
        <v>46</v>
      </c>
      <c r="C39" s="27" t="s">
        <v>6</v>
      </c>
      <c r="D39" s="25">
        <v>3420</v>
      </c>
      <c r="E39" s="28">
        <v>0</v>
      </c>
      <c r="F39" s="29">
        <f t="shared" si="0"/>
        <v>0</v>
      </c>
      <c r="G39" s="1"/>
    </row>
    <row r="40" spans="1:7" ht="63" customHeight="1" x14ac:dyDescent="0.25">
      <c r="A40" s="25">
        <v>32</v>
      </c>
      <c r="B40" s="26" t="s">
        <v>47</v>
      </c>
      <c r="C40" s="27" t="s">
        <v>6</v>
      </c>
      <c r="D40" s="25">
        <v>2052</v>
      </c>
      <c r="E40" s="28">
        <v>0</v>
      </c>
      <c r="F40" s="29">
        <f t="shared" si="0"/>
        <v>0</v>
      </c>
      <c r="G40" s="1"/>
    </row>
    <row r="41" spans="1:7" ht="24" customHeight="1" x14ac:dyDescent="0.25">
      <c r="A41" s="25"/>
      <c r="B41" s="30" t="s">
        <v>48</v>
      </c>
      <c r="C41" s="27"/>
      <c r="D41" s="25"/>
      <c r="E41" s="28"/>
      <c r="F41" s="29">
        <f t="shared" si="0"/>
        <v>0</v>
      </c>
      <c r="G41" s="1"/>
    </row>
    <row r="42" spans="1:7" ht="63" customHeight="1" x14ac:dyDescent="0.25">
      <c r="A42" s="25">
        <v>33</v>
      </c>
      <c r="B42" s="26" t="s">
        <v>59</v>
      </c>
      <c r="C42" s="27" t="s">
        <v>6</v>
      </c>
      <c r="D42" s="25">
        <v>3209.1</v>
      </c>
      <c r="E42" s="28">
        <v>0</v>
      </c>
      <c r="F42" s="29">
        <f t="shared" si="0"/>
        <v>0</v>
      </c>
      <c r="G42" s="1"/>
    </row>
    <row r="43" spans="1:7" ht="69.75" customHeight="1" x14ac:dyDescent="0.25">
      <c r="A43" s="25">
        <v>34</v>
      </c>
      <c r="B43" s="26" t="s">
        <v>51</v>
      </c>
      <c r="C43" s="27" t="s">
        <v>6</v>
      </c>
      <c r="D43" s="25">
        <v>3699.3</v>
      </c>
      <c r="E43" s="28">
        <v>0</v>
      </c>
      <c r="F43" s="29">
        <f t="shared" si="0"/>
        <v>0</v>
      </c>
      <c r="G43" s="1"/>
    </row>
    <row r="44" spans="1:7" ht="73.5" customHeight="1" x14ac:dyDescent="0.25">
      <c r="A44" s="25">
        <v>35</v>
      </c>
      <c r="B44" s="26" t="s">
        <v>49</v>
      </c>
      <c r="C44" s="27" t="s">
        <v>6</v>
      </c>
      <c r="D44" s="25">
        <v>365</v>
      </c>
      <c r="E44" s="28">
        <v>0</v>
      </c>
      <c r="F44" s="29">
        <f t="shared" si="0"/>
        <v>0</v>
      </c>
      <c r="G44" s="1"/>
    </row>
    <row r="45" spans="1:7" ht="44.25" customHeight="1" x14ac:dyDescent="0.25">
      <c r="A45" s="25">
        <v>36</v>
      </c>
      <c r="B45" s="26" t="s">
        <v>50</v>
      </c>
      <c r="C45" s="27" t="s">
        <v>9</v>
      </c>
      <c r="D45" s="25">
        <v>40</v>
      </c>
      <c r="E45" s="28">
        <v>0</v>
      </c>
      <c r="F45" s="29">
        <f t="shared" si="0"/>
        <v>0</v>
      </c>
      <c r="G45" s="1"/>
    </row>
    <row r="46" spans="1:7" ht="43.5" customHeight="1" x14ac:dyDescent="0.25">
      <c r="A46" s="25">
        <v>37</v>
      </c>
      <c r="B46" s="26" t="s">
        <v>52</v>
      </c>
      <c r="C46" s="27" t="s">
        <v>6</v>
      </c>
      <c r="D46" s="25">
        <v>40</v>
      </c>
      <c r="E46" s="28">
        <v>0</v>
      </c>
      <c r="F46" s="29">
        <f t="shared" si="0"/>
        <v>0</v>
      </c>
      <c r="G46" s="1"/>
    </row>
    <row r="47" spans="1:7" ht="63" customHeight="1" x14ac:dyDescent="0.25">
      <c r="A47" s="25">
        <v>38</v>
      </c>
      <c r="B47" s="26" t="s">
        <v>53</v>
      </c>
      <c r="C47" s="27" t="s">
        <v>6</v>
      </c>
      <c r="D47" s="25">
        <v>260</v>
      </c>
      <c r="E47" s="28">
        <v>0</v>
      </c>
      <c r="F47" s="29">
        <f t="shared" si="0"/>
        <v>0</v>
      </c>
      <c r="G47" s="1"/>
    </row>
    <row r="48" spans="1:7" ht="45.75" customHeight="1" x14ac:dyDescent="0.25">
      <c r="A48" s="25">
        <v>39</v>
      </c>
      <c r="B48" s="26" t="s">
        <v>54</v>
      </c>
      <c r="C48" s="27" t="s">
        <v>6</v>
      </c>
      <c r="D48" s="25">
        <v>260</v>
      </c>
      <c r="E48" s="28">
        <v>0</v>
      </c>
      <c r="F48" s="29">
        <f t="shared" si="0"/>
        <v>0</v>
      </c>
      <c r="G48" s="1"/>
    </row>
    <row r="49" spans="1:7" ht="63" customHeight="1" x14ac:dyDescent="0.25">
      <c r="A49" s="25">
        <v>40</v>
      </c>
      <c r="B49" s="26" t="s">
        <v>60</v>
      </c>
      <c r="C49" s="27" t="s">
        <v>6</v>
      </c>
      <c r="D49" s="25">
        <v>260</v>
      </c>
      <c r="E49" s="28">
        <v>0</v>
      </c>
      <c r="F49" s="29">
        <f t="shared" si="0"/>
        <v>0</v>
      </c>
      <c r="G49" s="1"/>
    </row>
    <row r="50" spans="1:7" ht="63" customHeight="1" x14ac:dyDescent="0.25">
      <c r="A50" s="25">
        <v>41</v>
      </c>
      <c r="B50" s="26" t="s">
        <v>55</v>
      </c>
      <c r="C50" s="27" t="s">
        <v>6</v>
      </c>
      <c r="D50" s="25">
        <v>260</v>
      </c>
      <c r="E50" s="28">
        <v>0</v>
      </c>
      <c r="F50" s="29">
        <f t="shared" si="0"/>
        <v>0</v>
      </c>
      <c r="G50" s="1"/>
    </row>
    <row r="51" spans="1:7" ht="48" customHeight="1" x14ac:dyDescent="0.25">
      <c r="A51" s="25">
        <v>42</v>
      </c>
      <c r="B51" s="26" t="s">
        <v>61</v>
      </c>
      <c r="C51" s="27" t="s">
        <v>57</v>
      </c>
      <c r="D51" s="25">
        <v>2</v>
      </c>
      <c r="E51" s="28">
        <v>0</v>
      </c>
      <c r="F51" s="29">
        <f t="shared" si="0"/>
        <v>0</v>
      </c>
      <c r="G51" s="1"/>
    </row>
    <row r="52" spans="1:7" x14ac:dyDescent="0.25">
      <c r="A52" s="7"/>
      <c r="B52" s="4"/>
      <c r="C52" s="12"/>
      <c r="D52" s="5"/>
      <c r="E52" s="9"/>
      <c r="F52" s="14"/>
      <c r="G52" s="1"/>
    </row>
    <row r="53" spans="1:7" ht="15.75" x14ac:dyDescent="0.25">
      <c r="A53" s="7"/>
      <c r="B53" s="4"/>
      <c r="C53" s="12"/>
      <c r="D53" s="5"/>
      <c r="E53" s="18" t="str">
        <f>[1]Arkusz1!E36</f>
        <v>NETTO</v>
      </c>
      <c r="F53" s="20">
        <f>SUM(F5:F51)</f>
        <v>0</v>
      </c>
      <c r="G53" s="1"/>
    </row>
    <row r="54" spans="1:7" ht="15.75" x14ac:dyDescent="0.25">
      <c r="A54" s="7"/>
      <c r="B54" s="7"/>
      <c r="C54" s="13"/>
      <c r="E54" s="19" t="str">
        <f>[1]Arkusz1!E37</f>
        <v>Vat23%</v>
      </c>
      <c r="F54" s="20">
        <f>F53*23%</f>
        <v>0</v>
      </c>
      <c r="G54" s="1"/>
    </row>
    <row r="55" spans="1:7" ht="15.75" x14ac:dyDescent="0.25">
      <c r="A55" s="7"/>
      <c r="B55" s="7"/>
      <c r="C55" s="13"/>
      <c r="E55" s="19" t="str">
        <f>[1]Arkusz1!E38</f>
        <v>BRUTTO</v>
      </c>
      <c r="F55" s="20">
        <f>SUM(F53:F54)</f>
        <v>0</v>
      </c>
      <c r="G55" s="1"/>
    </row>
    <row r="56" spans="1:7" x14ac:dyDescent="0.25">
      <c r="A56" s="7"/>
      <c r="B56" s="7"/>
      <c r="C56" s="13"/>
      <c r="E56" s="8"/>
      <c r="F56" s="15"/>
      <c r="G56" s="1"/>
    </row>
    <row r="57" spans="1:7" x14ac:dyDescent="0.25">
      <c r="B57" s="3" t="s">
        <v>7</v>
      </c>
      <c r="G57" s="1"/>
    </row>
    <row r="58" spans="1:7" x14ac:dyDescent="0.25">
      <c r="B58" s="3" t="s">
        <v>8</v>
      </c>
      <c r="G58" s="1"/>
    </row>
    <row r="59" spans="1:7" x14ac:dyDescent="0.25">
      <c r="G59" s="1"/>
    </row>
    <row r="60" spans="1:7" x14ac:dyDescent="0.25">
      <c r="G60" s="1"/>
    </row>
    <row r="61" spans="1:7" x14ac:dyDescent="0.25">
      <c r="G61" s="1"/>
    </row>
    <row r="62" spans="1:7" x14ac:dyDescent="0.25">
      <c r="G62" s="1"/>
    </row>
    <row r="63" spans="1:7" x14ac:dyDescent="0.25">
      <c r="G63" s="1"/>
    </row>
    <row r="64" spans="1:7" x14ac:dyDescent="0.25">
      <c r="G64" s="1"/>
    </row>
    <row r="65" spans="1:7" x14ac:dyDescent="0.25">
      <c r="G65" s="1"/>
    </row>
    <row r="66" spans="1:7" x14ac:dyDescent="0.25">
      <c r="G66" s="1"/>
    </row>
    <row r="67" spans="1:7" x14ac:dyDescent="0.25">
      <c r="G67" s="1"/>
    </row>
    <row r="68" spans="1:7" x14ac:dyDescent="0.25">
      <c r="G68" s="1"/>
    </row>
    <row r="69" spans="1:7" x14ac:dyDescent="0.25">
      <c r="G69" s="1"/>
    </row>
    <row r="70" spans="1:7" x14ac:dyDescent="0.25">
      <c r="G70" s="1"/>
    </row>
    <row r="71" spans="1:7" x14ac:dyDescent="0.25">
      <c r="G71" s="1"/>
    </row>
    <row r="72" spans="1:7" x14ac:dyDescent="0.25">
      <c r="A72" s="1"/>
      <c r="B72" s="1"/>
      <c r="C72" s="11"/>
      <c r="D72" s="5"/>
      <c r="E72" s="1"/>
      <c r="F72" s="17"/>
      <c r="G72" s="1"/>
    </row>
    <row r="73" spans="1:7" x14ac:dyDescent="0.25">
      <c r="A73" s="1"/>
      <c r="B73" s="1"/>
      <c r="C73" s="11"/>
      <c r="D73" s="5"/>
      <c r="E73" s="1"/>
      <c r="F73" s="17"/>
      <c r="G73" s="1"/>
    </row>
    <row r="74" spans="1:7" x14ac:dyDescent="0.25">
      <c r="A74" s="1"/>
      <c r="B74" s="1"/>
      <c r="C74" s="11"/>
      <c r="D74" s="5"/>
      <c r="E74" s="1"/>
      <c r="F74" s="17"/>
      <c r="G74" s="1"/>
    </row>
    <row r="75" spans="1:7" x14ac:dyDescent="0.25">
      <c r="A75" s="1"/>
      <c r="B75" s="1"/>
      <c r="C75" s="11"/>
      <c r="D75" s="5"/>
      <c r="E75" s="1"/>
      <c r="F75" s="17"/>
      <c r="G75" s="1"/>
    </row>
    <row r="76" spans="1:7" x14ac:dyDescent="0.25">
      <c r="A76" s="1"/>
      <c r="B76" s="1"/>
      <c r="C76" s="11"/>
      <c r="D76" s="5"/>
      <c r="E76" s="1"/>
      <c r="F76" s="17"/>
      <c r="G76" s="1"/>
    </row>
    <row r="77" spans="1:7" x14ac:dyDescent="0.25">
      <c r="A77" s="1"/>
      <c r="B77" s="1"/>
      <c r="C77" s="11"/>
      <c r="D77" s="5"/>
      <c r="E77" s="1"/>
      <c r="F77" s="17"/>
      <c r="G77" s="1"/>
    </row>
    <row r="78" spans="1:7" x14ac:dyDescent="0.25">
      <c r="A78" s="1"/>
      <c r="B78" s="1"/>
      <c r="C78" s="11"/>
      <c r="D78" s="5"/>
      <c r="E78" s="1"/>
      <c r="F78" s="17"/>
      <c r="G78" s="1"/>
    </row>
    <row r="79" spans="1:7" x14ac:dyDescent="0.25">
      <c r="A79" s="1"/>
      <c r="B79" s="1"/>
      <c r="C79" s="11"/>
      <c r="D79" s="5"/>
      <c r="E79" s="1"/>
      <c r="F79" s="17"/>
      <c r="G79" s="1"/>
    </row>
    <row r="80" spans="1:7" x14ac:dyDescent="0.25">
      <c r="A80" s="1"/>
      <c r="B80" s="1"/>
      <c r="C80" s="11"/>
      <c r="D80" s="5"/>
      <c r="E80" s="1"/>
      <c r="F80" s="17"/>
      <c r="G80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2025-02-04T11:05:40Z</cp:lastPrinted>
  <dcterms:created xsi:type="dcterms:W3CDTF">2023-11-20T10:09:41Z</dcterms:created>
  <dcterms:modified xsi:type="dcterms:W3CDTF">2025-02-04T12:04:49Z</dcterms:modified>
</cp:coreProperties>
</file>